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zucena\Desktop\AZUCENA 2022\POA\"/>
    </mc:Choice>
  </mc:AlternateContent>
  <bookViews>
    <workbookView xWindow="240" yWindow="75" windowWidth="20115" windowHeight="7995"/>
  </bookViews>
  <sheets>
    <sheet name="Presupuesto 2022" sheetId="4" r:id="rId1"/>
  </sheets>
  <calcPr calcId="162913"/>
</workbook>
</file>

<file path=xl/calcChain.xml><?xml version="1.0" encoding="utf-8"?>
<calcChain xmlns="http://schemas.openxmlformats.org/spreadsheetml/2006/main">
  <c r="C77" i="4" l="1"/>
  <c r="D77" i="4"/>
  <c r="E77" i="4"/>
  <c r="F77" i="4"/>
  <c r="G77" i="4"/>
  <c r="H77" i="4"/>
  <c r="I77" i="4"/>
  <c r="J77" i="4"/>
  <c r="K77" i="4"/>
  <c r="L77" i="4"/>
  <c r="M77" i="4"/>
  <c r="N77" i="4"/>
  <c r="O77" i="4"/>
  <c r="C82" i="4"/>
  <c r="C83" i="4" s="1"/>
  <c r="D83" i="4"/>
  <c r="E83" i="4"/>
  <c r="F83" i="4"/>
  <c r="G83" i="4"/>
  <c r="H83" i="4"/>
  <c r="I83" i="4"/>
  <c r="J83" i="4"/>
  <c r="K83" i="4"/>
  <c r="L83" i="4"/>
  <c r="M83" i="4"/>
  <c r="N83" i="4"/>
  <c r="O83" i="4"/>
  <c r="C88" i="4"/>
  <c r="C89" i="4"/>
  <c r="C90" i="4"/>
  <c r="C91" i="4"/>
  <c r="C92" i="4"/>
  <c r="D93" i="4"/>
  <c r="E93" i="4"/>
  <c r="F93" i="4"/>
  <c r="G93" i="4"/>
  <c r="H93" i="4"/>
  <c r="I93" i="4"/>
  <c r="J93" i="4"/>
  <c r="K93" i="4"/>
  <c r="L93" i="4"/>
  <c r="M93" i="4"/>
  <c r="N93" i="4"/>
  <c r="O93" i="4"/>
  <c r="C96" i="4"/>
  <c r="C97" i="4"/>
  <c r="C98" i="4"/>
  <c r="C99" i="4"/>
  <c r="C100" i="4"/>
  <c r="C101" i="4"/>
  <c r="C102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C106" i="4"/>
  <c r="C107" i="4" s="1"/>
  <c r="D107" i="4"/>
  <c r="E107" i="4"/>
  <c r="F107" i="4"/>
  <c r="G107" i="4"/>
  <c r="H107" i="4"/>
  <c r="I107" i="4"/>
  <c r="J107" i="4"/>
  <c r="K107" i="4"/>
  <c r="L107" i="4"/>
  <c r="M107" i="4"/>
  <c r="N107" i="4"/>
  <c r="O107" i="4"/>
  <c r="I109" i="4"/>
  <c r="L109" i="4" l="1"/>
  <c r="F109" i="4"/>
  <c r="N109" i="4"/>
  <c r="H109" i="4"/>
  <c r="K109" i="4"/>
  <c r="E109" i="4"/>
  <c r="J109" i="4"/>
  <c r="D109" i="4"/>
  <c r="O109" i="4"/>
  <c r="M109" i="4"/>
  <c r="G109" i="4"/>
  <c r="C103" i="4"/>
  <c r="C93" i="4"/>
  <c r="O61" i="4"/>
  <c r="N61" i="4"/>
  <c r="M61" i="4"/>
  <c r="L61" i="4"/>
  <c r="K61" i="4"/>
  <c r="J61" i="4"/>
  <c r="I61" i="4"/>
  <c r="H61" i="4"/>
  <c r="G61" i="4"/>
  <c r="F61" i="4"/>
  <c r="E61" i="4"/>
  <c r="D61" i="4"/>
  <c r="C60" i="4"/>
  <c r="C59" i="4"/>
  <c r="C58" i="4"/>
  <c r="C57" i="4"/>
  <c r="O54" i="4"/>
  <c r="N54" i="4"/>
  <c r="M54" i="4"/>
  <c r="L54" i="4"/>
  <c r="K54" i="4"/>
  <c r="J54" i="4"/>
  <c r="I54" i="4"/>
  <c r="H54" i="4"/>
  <c r="G54" i="4"/>
  <c r="F54" i="4"/>
  <c r="E54" i="4"/>
  <c r="D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O33" i="4"/>
  <c r="N33" i="4"/>
  <c r="M33" i="4"/>
  <c r="L33" i="4"/>
  <c r="K33" i="4"/>
  <c r="J33" i="4"/>
  <c r="I33" i="4"/>
  <c r="H33" i="4"/>
  <c r="G33" i="4"/>
  <c r="F33" i="4"/>
  <c r="E33" i="4"/>
  <c r="D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O10" i="4"/>
  <c r="N10" i="4"/>
  <c r="M10" i="4"/>
  <c r="L10" i="4"/>
  <c r="K10" i="4"/>
  <c r="J10" i="4"/>
  <c r="I10" i="4"/>
  <c r="H10" i="4"/>
  <c r="G10" i="4"/>
  <c r="F10" i="4"/>
  <c r="E10" i="4"/>
  <c r="D10" i="4"/>
  <c r="C9" i="4"/>
  <c r="C8" i="4"/>
  <c r="C109" i="4" l="1"/>
  <c r="L63" i="4"/>
  <c r="G63" i="4"/>
  <c r="M63" i="4"/>
  <c r="F63" i="4"/>
  <c r="I63" i="4"/>
  <c r="C10" i="4"/>
  <c r="D63" i="4"/>
  <c r="J63" i="4"/>
  <c r="C61" i="4"/>
  <c r="C33" i="4"/>
  <c r="E63" i="4"/>
  <c r="K63" i="4"/>
  <c r="H63" i="4"/>
  <c r="N63" i="4"/>
  <c r="O63" i="4"/>
  <c r="C54" i="4"/>
  <c r="C63" i="4" l="1"/>
</calcChain>
</file>

<file path=xl/sharedStrings.xml><?xml version="1.0" encoding="utf-8"?>
<sst xmlns="http://schemas.openxmlformats.org/spreadsheetml/2006/main" count="159" uniqueCount="72">
  <si>
    <t>INSTITUTO MUNICIPAL DE PLANEACIÓN URBANA DE CULIACAN, SINALOA</t>
  </si>
  <si>
    <t>CUENTA</t>
  </si>
  <si>
    <t>PROGRAMAS / ACTIVIDADES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</si>
  <si>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</si>
  <si>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</si>
  <si>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</si>
  <si>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</si>
  <si>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</si>
  <si>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</si>
  <si>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</si>
  <si>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</si>
  <si>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</si>
  <si>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</si>
  <si>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</si>
  <si>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</si>
  <si>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SERVICIOS PERSONALES</t>
  </si>
  <si>
    <t>MATERIALES Y SUMINISTROS</t>
  </si>
  <si>
    <t>PAPELERIA Y ARTICULOS DE ESCRITORIO</t>
  </si>
  <si>
    <t>IMPRESIÓN DE FORMAS</t>
  </si>
  <si>
    <t>COMSUMIBLES DE EQUIPO DE COMPUTO</t>
  </si>
  <si>
    <t>ATENCION A INVITADOS ESPECIALES</t>
  </si>
  <si>
    <t>MANTENIMIENTO Y MEJORAS DE EDIFICIOS</t>
  </si>
  <si>
    <t>COMBUSTIBLES Y LUBRICANTES</t>
  </si>
  <si>
    <t>UNIFORMES</t>
  </si>
  <si>
    <t>HERRAMIENTAS Y UTENSILIOS MENORES</t>
  </si>
  <si>
    <t>SERVICIOS GENERALES</t>
  </si>
  <si>
    <t>AGUA PURIFICADA</t>
  </si>
  <si>
    <t>SERVICIOS DE INTERNET</t>
  </si>
  <si>
    <t>SERVICIOS LEGALES DE CONTABILIDAD Y AUDITORIA</t>
  </si>
  <si>
    <t>CAPACITACION Y ADIESTRAMIENTO</t>
  </si>
  <si>
    <t>SERVICIOS DE FOTOCOPIADO</t>
  </si>
  <si>
    <t>INTERESES POR FINANCIAMIENTO Y COMISIONES BANCARIAS</t>
  </si>
  <si>
    <t>SEGUROS DE BIENES PATRIMONIALES</t>
  </si>
  <si>
    <t xml:space="preserve">CONSERVACIÓN DEL EDIFICIO </t>
  </si>
  <si>
    <t xml:space="preserve">MANTENIMIENTO DE MOB DE OFICINA </t>
  </si>
  <si>
    <t>MANTENIMIENTO DE EQUIPO DE COMPUTO</t>
  </si>
  <si>
    <t xml:space="preserve">REPARACIÓN DE EQUIPO DE TRANSPORTE </t>
  </si>
  <si>
    <t>PASAJES AEREOS</t>
  </si>
  <si>
    <t>VIATICOS EN EL PAÍS</t>
  </si>
  <si>
    <t>PENSION VEHICULAR</t>
  </si>
  <si>
    <t>PLACAS Y TENENCIAS</t>
  </si>
  <si>
    <t>BIENES MUEBLES, INMUEBLES E INTANGIBLES</t>
  </si>
  <si>
    <t>MOBILIARIO Y EQUIPO DE OFICINA</t>
  </si>
  <si>
    <t>EQUIPO DE COMPUTO</t>
  </si>
  <si>
    <t>LICENCIAS INFORMATICAS Y SOFTWARE</t>
  </si>
  <si>
    <t>TOTAL</t>
  </si>
  <si>
    <t>MANTENIMIENTO Y REFACCIONES MENORES DE EQUIPO DE OFICINA</t>
  </si>
  <si>
    <t xml:space="preserve"> MATERIAL DE LIMPIEZA</t>
  </si>
  <si>
    <t>REFACCIONES Y ACCESORIOS MENORES DE EQUIPO DE CÓMPUTO Y TECNOLOGÍAS DE LA INFORMACIÓN</t>
  </si>
  <si>
    <t>ACTIVIDADES CIVICAS Y CULTURALES</t>
  </si>
  <si>
    <t>AYUNTAMIENTO DE CULIACAN</t>
  </si>
  <si>
    <t>REFACCIONES Y ACCESORIOS MENORES DE EQUIPO DE TRANSPORTE</t>
  </si>
  <si>
    <t>MATERIALES, ACCESORIOS Y SUMINISTROS MÉDICOS PARA BOTIQUIN DE PRIMEROS AUXILIOS</t>
  </si>
  <si>
    <t>MEDICINAS Y PRODUCTOS FARMACÉUTICOS PARA BOTIQUIN DE PRIMEROS AUXILIOS</t>
  </si>
  <si>
    <t>MATERIAL IMPRESO E INFORMACIÓN DIGITAL</t>
  </si>
  <si>
    <t>ID</t>
  </si>
  <si>
    <t>PROYECTO</t>
  </si>
  <si>
    <t>INGRESOS PROPIOS</t>
  </si>
  <si>
    <t>TRANSFERENCIAS DESCENTRALIZADAS DEL AYUNTAMIENTO DE CULIACÁN</t>
  </si>
  <si>
    <t>SERVICIOS DE LIMPIEZA Y MANEJO DE DESECHOS</t>
  </si>
  <si>
    <t>PRENDAS DE SEGURIDAD Y PROTECCIÓN PERSONAL</t>
  </si>
  <si>
    <t>REFACCIONES Y ACCESORIOS MENORES DE EDIFICIOS</t>
  </si>
  <si>
    <t>SERVICIOS POSTALES Y TELEGRÁFICOS</t>
  </si>
  <si>
    <t>SERVICIOS DE DISEÑO, ARQUITECTURA, INGENIERÍA Y ACTIVIDADES RELACIONADAS</t>
  </si>
  <si>
    <t>PRESUPUESTO DE EGRESOS: TRANSFERENCIAS DESCENTRALIZADAS DEL AYUNTAMIENTO DE CULIACÁN                                                                                                                                                                                                           (PRODUCTO DE LO ESTIPULADO EN LA LEY DE ORDENAMIENTO TERRITORIAL Y DESARROLLO URBANO DEL ESTADO DE SINALOA EN SU ARTICULO 40 SEGUNDO PARRAFO CORRESPONDIENTE A "EL 3% POR LOS DERECHOS POR LA PRESTACIÓN DE SERVICIOS PÚBLICOS POR CONCEPTO DE  ALINEAMIENTO DE CALLES Y EXPEDICIÓN DE LICENCIAS PARA CONSTRUCCIÓN, RECONSTRUCCIÓN, REMODELACIÓN O DEMOLICIÓN DE EDIFICIOS".</t>
  </si>
  <si>
    <t>CONSERVACION DEL EDIFICIO</t>
  </si>
  <si>
    <t>EQUIPOS Y APARATOS AUDIOVISUALES</t>
  </si>
  <si>
    <t>LEY DE INGRESOS: INSTITUTO MUNICIPAL DE  PLANEACIÓN URBANA DE CULIACÁN                                                                                                                                                                                                                                                                       ( INGRESOS ADICIONALES, EN APEGO AL ARTÍCULO 40 SEGUNDO PÁRRAFO DE LA LEY DE ORDENAMIENTO TERRITORIAL Y DESARROLLO URBANO DEL ESTADO DE SINALOA, DEL 3% POR LOS DERECHOS POR LA PRESTACIÓN DE SERVICIOS PÚBLICOS POR CONCEPTO DE  ALINEAMIENTO DE CALLES Y EXPEDICIÓN DE LICENCIAS PARA CONSTRUCCIÓN, RECONSTRUCCIÓN, REMODELACIÓN O DEMOLICIÓN DE EDIFICIOS).</t>
  </si>
  <si>
    <t>PRESUPUESTO 2022</t>
  </si>
  <si>
    <t>REMANENTE 2021, PROVENIENTE DE LAS TRANSFERENCIAS DESCENTRALIZADAS DEL AYUNTAMIENTO DE CULIACÁN</t>
  </si>
  <si>
    <t>REMANENTE 2021/TRANSFERENCIAS DESCENTRALIZADAS DEL AYUNTAMIENTO DE CULIACÁN PARA EL PAGO DE PROYECTOS EJECUTIVOS</t>
  </si>
  <si>
    <t>REMANENTE  2021/FONDO 3% - ESTIPULADO EN LA LEY DE ORDENAMIENTO TERRITORIAL Y DESARROLLO URBANO DEL ESTADO DE SINALOA,  EN SU NUMERAL 40 PÁRRAFO SEGUNDO, PREVISTO EN EL FONDO QUE DISPONE EL PÁRRAFO SEGUNDO   DEL ART. 28 DE LA LEY DE OBRAS PÚBLICAS Y SERVICIOS RELACIONADOS CON LAS MISMAS DEL ESTADO DE SINALOA, SOBRE LAS OBRAS QUE EJECUTE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</si>
</sst>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BB73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4" fontId="4" fillId="6" borderId="2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horizontal="right" vertical="center" wrapText="1"/>
    </xf>
    <xf numFmtId="4" fontId="4" fillId="5" borderId="2" xfId="0" applyNumberFormat="1" applyFont="1" applyFill="1" applyBorder="1" applyAlignment="1">
      <alignment horizontal="right" vertical="center"/>
    </xf>
    <xf numFmtId="4" fontId="4" fillId="5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/>
    </xf>
    <xf numFmtId="0" fontId="4" fillId="9" borderId="9" xfId="0" applyFont="1" applyFill="1" applyBorder="1" applyAlignment="1">
      <alignment horizontal="center" vertical="center" wrapText="1"/>
    </xf>
    <xf numFmtId="4" fontId="4" fillId="9" borderId="9" xfId="0" applyNumberFormat="1" applyFont="1" applyFill="1" applyBorder="1" applyAlignment="1">
      <alignment horizontal="center" vertical="center" wrapText="1"/>
    </xf>
    <xf numFmtId="4" fontId="4" fillId="9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4" fontId="4" fillId="9" borderId="10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center" vertical="center"/>
    </xf>
    <xf numFmtId="4" fontId="4" fillId="6" borderId="4" xfId="0" applyNumberFormat="1" applyFont="1" applyFill="1" applyBorder="1" applyAlignment="1">
      <alignment horizontal="right" vertical="center"/>
    </xf>
    <xf numFmtId="4" fontId="5" fillId="2" borderId="16" xfId="0" applyNumberFormat="1" applyFont="1" applyFill="1" applyBorder="1" applyAlignment="1">
      <alignment horizontal="right" vertical="center" wrapText="1"/>
    </xf>
    <xf numFmtId="0" fontId="4" fillId="6" borderId="5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vertical="center" wrapText="1"/>
    </xf>
    <xf numFmtId="4" fontId="4" fillId="5" borderId="4" xfId="0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center" vertical="center"/>
    </xf>
    <xf numFmtId="4" fontId="4" fillId="6" borderId="3" xfId="0" applyNumberFormat="1" applyFont="1" applyFill="1" applyBorder="1" applyAlignment="1">
      <alignment horizontal="right" vertical="center"/>
    </xf>
    <xf numFmtId="0" fontId="4" fillId="5" borderId="5" xfId="0" applyFont="1" applyFill="1" applyBorder="1" applyAlignment="1">
      <alignment vertical="center" wrapText="1"/>
    </xf>
    <xf numFmtId="4" fontId="4" fillId="7" borderId="4" xfId="0" applyNumberFormat="1" applyFont="1" applyFill="1" applyBorder="1" applyAlignment="1">
      <alignment horizontal="right" vertical="center"/>
    </xf>
    <xf numFmtId="0" fontId="4" fillId="7" borderId="5" xfId="0" applyFont="1" applyFill="1" applyBorder="1" applyAlignment="1">
      <alignment vertical="center" wrapText="1"/>
    </xf>
    <xf numFmtId="4" fontId="4" fillId="3" borderId="17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center" wrapText="1"/>
    </xf>
    <xf numFmtId="4" fontId="7" fillId="0" borderId="20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4" fillId="8" borderId="2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4" fontId="4" fillId="8" borderId="21" xfId="0" applyNumberFormat="1" applyFont="1" applyFill="1" applyBorder="1" applyAlignment="1">
      <alignment horizontal="right" vertical="center"/>
    </xf>
    <xf numFmtId="0" fontId="2" fillId="6" borderId="13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7" fillId="2" borderId="35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 wrapText="1"/>
    </xf>
    <xf numFmtId="4" fontId="2" fillId="0" borderId="36" xfId="0" applyNumberFormat="1" applyFont="1" applyBorder="1" applyAlignment="1">
      <alignment horizontal="left" vertical="center"/>
    </xf>
    <xf numFmtId="4" fontId="2" fillId="0" borderId="37" xfId="0" applyNumberFormat="1" applyFont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4" fontId="7" fillId="10" borderId="2" xfId="0" applyNumberFormat="1" applyFont="1" applyFill="1" applyBorder="1" applyAlignment="1">
      <alignment horizontal="left" vertical="center"/>
    </xf>
    <xf numFmtId="4" fontId="2" fillId="0" borderId="2" xfId="0" applyNumberFormat="1" applyFont="1" applyBorder="1" applyAlignment="1">
      <alignment horizontal="left" vertical="center"/>
    </xf>
    <xf numFmtId="0" fontId="7" fillId="2" borderId="38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 wrapText="1"/>
    </xf>
    <xf numFmtId="4" fontId="7" fillId="10" borderId="17" xfId="0" applyNumberFormat="1" applyFont="1" applyFill="1" applyBorder="1" applyAlignment="1">
      <alignment horizontal="left" vertical="center"/>
    </xf>
    <xf numFmtId="4" fontId="2" fillId="0" borderId="17" xfId="0" applyNumberFormat="1" applyFont="1" applyBorder="1" applyAlignment="1">
      <alignment horizontal="left" vertical="center"/>
    </xf>
    <xf numFmtId="4" fontId="4" fillId="9" borderId="34" xfId="0" applyNumberFormat="1" applyFont="1" applyFill="1" applyBorder="1" applyAlignment="1">
      <alignment horizontal="left" vertical="center" wrapText="1"/>
    </xf>
    <xf numFmtId="4" fontId="4" fillId="9" borderId="8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left" vertical="center" wrapText="1"/>
    </xf>
    <xf numFmtId="4" fontId="4" fillId="0" borderId="8" xfId="0" applyNumberFormat="1" applyFont="1" applyFill="1" applyBorder="1" applyAlignment="1">
      <alignment horizontal="left" vertical="center" wrapText="1"/>
    </xf>
    <xf numFmtId="4" fontId="7" fillId="11" borderId="36" xfId="0" applyNumberFormat="1" applyFont="1" applyFill="1" applyBorder="1" applyAlignment="1">
      <alignment horizontal="left" vertical="center"/>
    </xf>
    <xf numFmtId="0" fontId="4" fillId="12" borderId="6" xfId="0" applyFont="1" applyFill="1" applyBorder="1" applyAlignment="1">
      <alignment horizontal="left" vertical="center" wrapText="1"/>
    </xf>
    <xf numFmtId="0" fontId="4" fillId="12" borderId="34" xfId="0" applyFont="1" applyFill="1" applyBorder="1" applyAlignment="1">
      <alignment horizontal="left" vertical="center" wrapText="1"/>
    </xf>
    <xf numFmtId="4" fontId="4" fillId="12" borderId="20" xfId="0" applyNumberFormat="1" applyFont="1" applyFill="1" applyBorder="1" applyAlignment="1">
      <alignment horizontal="left" vertical="center" wrapText="1"/>
    </xf>
    <xf numFmtId="4" fontId="4" fillId="12" borderId="21" xfId="0" applyNumberFormat="1" applyFont="1" applyFill="1" applyBorder="1" applyAlignment="1">
      <alignment horizontal="left" vertical="center" wrapText="1"/>
    </xf>
    <xf numFmtId="4" fontId="4" fillId="13" borderId="20" xfId="0" applyNumberFormat="1" applyFont="1" applyFill="1" applyBorder="1" applyAlignment="1">
      <alignment horizontal="left" vertical="center" wrapText="1"/>
    </xf>
    <xf numFmtId="4" fontId="4" fillId="13" borderId="21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4" fillId="7" borderId="2" xfId="0" applyNumberFormat="1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 wrapText="1"/>
    </xf>
    <xf numFmtId="4" fontId="7" fillId="7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2" fillId="12" borderId="17" xfId="0" applyNumberFormat="1" applyFont="1" applyFill="1" applyBorder="1" applyAlignment="1">
      <alignment horizontal="left" vertical="center"/>
    </xf>
    <xf numFmtId="4" fontId="5" fillId="12" borderId="2" xfId="0" applyNumberFormat="1" applyFont="1" applyFill="1" applyBorder="1" applyAlignment="1">
      <alignment horizontal="left" vertical="center" wrapText="1"/>
    </xf>
    <xf numFmtId="4" fontId="5" fillId="12" borderId="12" xfId="0" applyNumberFormat="1" applyFont="1" applyFill="1" applyBorder="1" applyAlignment="1">
      <alignment horizontal="left" vertical="center" wrapText="1"/>
    </xf>
    <xf numFmtId="4" fontId="4" fillId="10" borderId="2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4" fontId="2" fillId="12" borderId="2" xfId="0" applyNumberFormat="1" applyFont="1" applyFill="1" applyBorder="1" applyAlignment="1">
      <alignment horizontal="left" vertical="center"/>
    </xf>
    <xf numFmtId="4" fontId="4" fillId="10" borderId="36" xfId="0" applyNumberFormat="1" applyFont="1" applyFill="1" applyBorder="1" applyAlignment="1">
      <alignment horizontal="left" vertical="center"/>
    </xf>
    <xf numFmtId="4" fontId="5" fillId="12" borderId="36" xfId="0" applyNumberFormat="1" applyFont="1" applyFill="1" applyBorder="1" applyAlignment="1">
      <alignment horizontal="left" vertical="center" wrapText="1"/>
    </xf>
    <xf numFmtId="4" fontId="5" fillId="12" borderId="37" xfId="0" applyNumberFormat="1" applyFont="1" applyFill="1" applyBorder="1" applyAlignment="1">
      <alignment horizontal="left" vertical="center" wrapText="1"/>
    </xf>
    <xf numFmtId="4" fontId="2" fillId="12" borderId="12" xfId="0" applyNumberFormat="1" applyFont="1" applyFill="1" applyBorder="1" applyAlignment="1">
      <alignment horizontal="left" vertical="center"/>
    </xf>
    <xf numFmtId="4" fontId="2" fillId="0" borderId="12" xfId="0" applyNumberFormat="1" applyFont="1" applyBorder="1" applyAlignment="1">
      <alignment horizontal="left" vertical="center"/>
    </xf>
    <xf numFmtId="4" fontId="2" fillId="0" borderId="18" xfId="0" applyNumberFormat="1" applyFont="1" applyBorder="1" applyAlignment="1">
      <alignment horizontal="left" vertical="center"/>
    </xf>
    <xf numFmtId="4" fontId="5" fillId="12" borderId="36" xfId="0" applyNumberFormat="1" applyFont="1" applyFill="1" applyBorder="1" applyAlignment="1">
      <alignment horizontal="left" vertical="center"/>
    </xf>
    <xf numFmtId="4" fontId="5" fillId="12" borderId="37" xfId="0" applyNumberFormat="1" applyFont="1" applyFill="1" applyBorder="1" applyAlignment="1">
      <alignment horizontal="left" vertical="center"/>
    </xf>
    <xf numFmtId="4" fontId="2" fillId="12" borderId="18" xfId="0" applyNumberFormat="1" applyFont="1" applyFill="1" applyBorder="1" applyAlignment="1">
      <alignment horizontal="left" vertical="center"/>
    </xf>
    <xf numFmtId="0" fontId="4" fillId="9" borderId="19" xfId="0" applyFont="1" applyFill="1" applyBorder="1" applyAlignment="1">
      <alignment horizontal="left" vertical="center" wrapText="1"/>
    </xf>
    <xf numFmtId="0" fontId="4" fillId="9" borderId="20" xfId="0" applyFont="1" applyFill="1" applyBorder="1" applyAlignment="1">
      <alignment horizontal="left" vertical="center" wrapText="1"/>
    </xf>
    <xf numFmtId="0" fontId="4" fillId="9" borderId="21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0" fontId="7" fillId="7" borderId="39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8" borderId="19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left" vertical="center" wrapText="1"/>
    </xf>
    <xf numFmtId="0" fontId="4" fillId="11" borderId="7" xfId="0" applyFont="1" applyFill="1" applyBorder="1" applyAlignment="1">
      <alignment horizontal="left" vertical="center" wrapText="1"/>
    </xf>
    <xf numFmtId="0" fontId="4" fillId="11" borderId="8" xfId="0" applyFont="1" applyFill="1" applyBorder="1" applyAlignment="1">
      <alignment horizontal="left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34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left" vertical="center" wrapText="1"/>
    </xf>
    <xf numFmtId="0" fontId="4" fillId="10" borderId="7" xfId="0" applyFont="1" applyFill="1" applyBorder="1" applyAlignment="1">
      <alignment horizontal="left" vertical="center" wrapText="1"/>
    </xf>
    <xf numFmtId="0" fontId="4" fillId="10" borderId="8" xfId="0" applyFont="1" applyFill="1" applyBorder="1" applyAlignment="1">
      <alignment horizontal="left" vertical="center" wrapText="1"/>
    </xf>
    <xf numFmtId="0" fontId="4" fillId="10" borderId="31" xfId="0" applyFont="1" applyFill="1" applyBorder="1" applyAlignment="1">
      <alignment horizontal="left" vertical="center" wrapText="1"/>
    </xf>
    <xf numFmtId="0" fontId="4" fillId="10" borderId="32" xfId="0" applyFont="1" applyFill="1" applyBorder="1" applyAlignment="1">
      <alignment horizontal="left" vertical="center" wrapText="1"/>
    </xf>
    <xf numFmtId="0" fontId="4" fillId="10" borderId="33" xfId="0" applyFont="1" applyFill="1" applyBorder="1" applyAlignment="1">
      <alignment horizontal="left" vertical="center" wrapText="1"/>
    </xf>
    <xf numFmtId="0" fontId="4" fillId="9" borderId="6" xfId="0" applyFont="1" applyFill="1" applyBorder="1" applyAlignment="1">
      <alignment horizontal="left" vertical="center" wrapText="1"/>
    </xf>
    <xf numFmtId="0" fontId="4" fillId="9" borderId="3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B73D"/>
      <color rgb="FFE1D5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topLeftCell="A58" zoomScale="145" zoomScaleNormal="145" workbookViewId="0">
      <selection activeCell="B34" sqref="B34"/>
    </sheetView>
  </sheetViews>
  <sheetFormatPr baseColWidth="10" defaultColWidth="9.140625" defaultRowHeight="14.25" x14ac:dyDescent="0.2"/>
  <cols>
    <col min="1" max="1" width="7.140625" style="3" customWidth="1"/>
    <col min="2" max="2" width="31.140625" style="5" customWidth="1"/>
    <col min="3" max="3" width="11.5703125" style="7" bestFit="1" customWidth="1"/>
    <col min="4" max="5" width="9.140625" style="1" customWidth="1"/>
    <col min="6" max="6" width="10" style="1" bestFit="1" customWidth="1"/>
    <col min="7" max="15" width="9.140625" style="1" customWidth="1"/>
    <col min="16" max="16" width="13.28515625" style="1" bestFit="1" customWidth="1"/>
    <col min="17" max="16384" width="9.140625" style="1"/>
  </cols>
  <sheetData>
    <row r="1" spans="1:15" ht="10.5" customHeight="1" x14ac:dyDescent="0.2"/>
    <row r="2" spans="1:15" s="2" customFormat="1" ht="14.25" customHeight="1" x14ac:dyDescent="0.25">
      <c r="A2" s="145" t="s">
        <v>50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s="2" customFormat="1" ht="14.25" customHeight="1" x14ac:dyDescent="0.25">
      <c r="A3" s="145" t="s">
        <v>68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s="2" customFormat="1" ht="14.25" customHeight="1" x14ac:dyDescent="0.25">
      <c r="A4" s="145" t="s">
        <v>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ht="9" customHeight="1" thickBot="1" x14ac:dyDescent="0.25">
      <c r="B5" s="4"/>
      <c r="C5" s="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63" customHeight="1" thickBot="1" x14ac:dyDescent="0.25">
      <c r="A6" s="146" t="s">
        <v>67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</row>
    <row r="7" spans="1:15" ht="24" customHeight="1" x14ac:dyDescent="0.2">
      <c r="A7" s="40" t="s">
        <v>55</v>
      </c>
      <c r="B7" s="41" t="s">
        <v>56</v>
      </c>
      <c r="C7" s="41" t="s">
        <v>45</v>
      </c>
      <c r="D7" s="41" t="s">
        <v>3</v>
      </c>
      <c r="E7" s="41" t="s">
        <v>4</v>
      </c>
      <c r="F7" s="41" t="s">
        <v>5</v>
      </c>
      <c r="G7" s="41" t="s">
        <v>6</v>
      </c>
      <c r="H7" s="41" t="s">
        <v>7</v>
      </c>
      <c r="I7" s="41" t="s">
        <v>8</v>
      </c>
      <c r="J7" s="41" t="s">
        <v>9</v>
      </c>
      <c r="K7" s="41" t="s">
        <v>10</v>
      </c>
      <c r="L7" s="41" t="s">
        <v>11</v>
      </c>
      <c r="M7" s="41" t="s">
        <v>12</v>
      </c>
      <c r="N7" s="41" t="s">
        <v>13</v>
      </c>
      <c r="O7" s="42" t="s">
        <v>14</v>
      </c>
    </row>
    <row r="8" spans="1:15" ht="24" customHeight="1" x14ac:dyDescent="0.2">
      <c r="A8" s="28">
        <v>1</v>
      </c>
      <c r="B8" s="20" t="s">
        <v>58</v>
      </c>
      <c r="C8" s="21">
        <f>SUM(D8:O8)</f>
        <v>1553609.6300000004</v>
      </c>
      <c r="D8" s="21">
        <v>132176.17000000001</v>
      </c>
      <c r="E8" s="21">
        <v>157286.95000000001</v>
      </c>
      <c r="F8" s="21">
        <v>52914.42</v>
      </c>
      <c r="G8" s="21">
        <v>83184.19</v>
      </c>
      <c r="H8" s="21">
        <v>240964.76</v>
      </c>
      <c r="I8" s="21">
        <v>92768.77</v>
      </c>
      <c r="J8" s="21">
        <v>125875.92</v>
      </c>
      <c r="K8" s="21">
        <v>80738.87</v>
      </c>
      <c r="L8" s="21">
        <v>61164.61</v>
      </c>
      <c r="M8" s="21">
        <v>103782.98</v>
      </c>
      <c r="N8" s="21">
        <v>113059.85</v>
      </c>
      <c r="O8" s="29">
        <v>309692.14</v>
      </c>
    </row>
    <row r="9" spans="1:15" ht="13.5" customHeight="1" x14ac:dyDescent="0.2">
      <c r="A9" s="64">
        <v>2</v>
      </c>
      <c r="B9" s="22" t="s">
        <v>57</v>
      </c>
      <c r="C9" s="21">
        <f>SUM(D9:O9)</f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9">
        <v>0</v>
      </c>
    </row>
    <row r="10" spans="1:15" ht="15" customHeight="1" x14ac:dyDescent="0.2">
      <c r="A10" s="30"/>
      <c r="B10" s="24" t="s">
        <v>45</v>
      </c>
      <c r="C10" s="25">
        <f t="shared" ref="C10:O10" si="0">SUM(C8:C9)</f>
        <v>1553609.6300000004</v>
      </c>
      <c r="D10" s="26">
        <f t="shared" si="0"/>
        <v>132176.17000000001</v>
      </c>
      <c r="E10" s="26">
        <f t="shared" si="0"/>
        <v>157286.95000000001</v>
      </c>
      <c r="F10" s="26">
        <f t="shared" si="0"/>
        <v>52914.42</v>
      </c>
      <c r="G10" s="26">
        <f t="shared" si="0"/>
        <v>83184.19</v>
      </c>
      <c r="H10" s="26">
        <f t="shared" si="0"/>
        <v>240964.76</v>
      </c>
      <c r="I10" s="26">
        <f t="shared" si="0"/>
        <v>92768.77</v>
      </c>
      <c r="J10" s="26">
        <f t="shared" si="0"/>
        <v>125875.92</v>
      </c>
      <c r="K10" s="26">
        <f t="shared" si="0"/>
        <v>80738.87</v>
      </c>
      <c r="L10" s="26">
        <f t="shared" si="0"/>
        <v>61164.61</v>
      </c>
      <c r="M10" s="26">
        <f t="shared" si="0"/>
        <v>103782.98</v>
      </c>
      <c r="N10" s="26">
        <f t="shared" si="0"/>
        <v>113059.85</v>
      </c>
      <c r="O10" s="31">
        <f t="shared" si="0"/>
        <v>309692.14</v>
      </c>
    </row>
    <row r="11" spans="1:15" ht="7.5" customHeight="1" thickBot="1" x14ac:dyDescent="0.25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5" ht="51.75" customHeight="1" thickBot="1" x14ac:dyDescent="0.25">
      <c r="A12" s="151" t="s">
        <v>64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3"/>
    </row>
    <row r="13" spans="1:15" ht="14.25" customHeight="1" x14ac:dyDescent="0.2">
      <c r="A13" s="40" t="s">
        <v>1</v>
      </c>
      <c r="B13" s="41" t="s">
        <v>2</v>
      </c>
      <c r="C13" s="41" t="s">
        <v>45</v>
      </c>
      <c r="D13" s="41" t="s">
        <v>3</v>
      </c>
      <c r="E13" s="41" t="s">
        <v>4</v>
      </c>
      <c r="F13" s="41" t="s">
        <v>5</v>
      </c>
      <c r="G13" s="41" t="s">
        <v>6</v>
      </c>
      <c r="H13" s="41" t="s">
        <v>7</v>
      </c>
      <c r="I13" s="41" t="s">
        <v>8</v>
      </c>
      <c r="J13" s="41" t="s">
        <v>9</v>
      </c>
      <c r="K13" s="41" t="s">
        <v>10</v>
      </c>
      <c r="L13" s="41" t="s">
        <v>11</v>
      </c>
      <c r="M13" s="41" t="s">
        <v>12</v>
      </c>
      <c r="N13" s="41" t="s">
        <v>13</v>
      </c>
      <c r="O13" s="42" t="s">
        <v>14</v>
      </c>
    </row>
    <row r="14" spans="1:15" ht="14.25" customHeight="1" x14ac:dyDescent="0.2">
      <c r="A14" s="65"/>
      <c r="B14" s="54" t="s">
        <v>15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50"/>
    </row>
    <row r="15" spans="1:15" ht="14.25" customHeight="1" x14ac:dyDescent="0.2">
      <c r="A15" s="66"/>
      <c r="B15" s="58" t="s">
        <v>16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5"/>
    </row>
    <row r="16" spans="1:15" s="2" customFormat="1" ht="14.25" customHeight="1" x14ac:dyDescent="0.25">
      <c r="A16" s="50">
        <v>211001</v>
      </c>
      <c r="B16" s="17" t="s">
        <v>17</v>
      </c>
      <c r="C16" s="55">
        <f t="shared" ref="C16:C32" si="1">SUM(D16:O16)</f>
        <v>50500</v>
      </c>
      <c r="D16" s="15">
        <v>2500</v>
      </c>
      <c r="E16" s="15">
        <v>6500</v>
      </c>
      <c r="F16" s="15">
        <v>2000</v>
      </c>
      <c r="G16" s="15">
        <v>2000</v>
      </c>
      <c r="H16" s="15">
        <v>1500</v>
      </c>
      <c r="I16" s="15">
        <v>4000</v>
      </c>
      <c r="J16" s="15">
        <v>4000</v>
      </c>
      <c r="K16" s="15">
        <v>4000</v>
      </c>
      <c r="L16" s="15">
        <v>5000</v>
      </c>
      <c r="M16" s="15">
        <v>4000</v>
      </c>
      <c r="N16" s="15">
        <v>5000</v>
      </c>
      <c r="O16" s="52">
        <v>10000</v>
      </c>
    </row>
    <row r="17" spans="1:15" s="2" customFormat="1" ht="14.25" customHeight="1" x14ac:dyDescent="0.25">
      <c r="A17" s="32">
        <v>212001</v>
      </c>
      <c r="B17" s="18" t="s">
        <v>18</v>
      </c>
      <c r="C17" s="10">
        <f t="shared" si="1"/>
        <v>2500</v>
      </c>
      <c r="D17" s="16">
        <v>0</v>
      </c>
      <c r="E17" s="16">
        <v>300</v>
      </c>
      <c r="F17" s="16">
        <v>0</v>
      </c>
      <c r="G17" s="16">
        <v>0</v>
      </c>
      <c r="H17" s="16">
        <v>350</v>
      </c>
      <c r="I17" s="16">
        <v>0</v>
      </c>
      <c r="J17" s="16">
        <v>0</v>
      </c>
      <c r="K17" s="16">
        <v>350</v>
      </c>
      <c r="L17" s="16">
        <v>0</v>
      </c>
      <c r="M17" s="16">
        <v>0</v>
      </c>
      <c r="N17" s="16">
        <v>0</v>
      </c>
      <c r="O17" s="33">
        <v>1500</v>
      </c>
    </row>
    <row r="18" spans="1:15" s="2" customFormat="1" ht="24" customHeight="1" x14ac:dyDescent="0.25">
      <c r="A18" s="32">
        <v>214010</v>
      </c>
      <c r="B18" s="18" t="s">
        <v>19</v>
      </c>
      <c r="C18" s="10">
        <f t="shared" si="1"/>
        <v>65071.01</v>
      </c>
      <c r="D18" s="16">
        <v>0</v>
      </c>
      <c r="E18" s="16">
        <v>0</v>
      </c>
      <c r="F18" s="16">
        <v>0</v>
      </c>
      <c r="G18" s="16">
        <v>0</v>
      </c>
      <c r="H18" s="16">
        <v>2257.17</v>
      </c>
      <c r="I18" s="16">
        <v>5000</v>
      </c>
      <c r="J18" s="16">
        <v>0</v>
      </c>
      <c r="K18" s="16">
        <v>4000</v>
      </c>
      <c r="L18" s="16">
        <v>17813.84</v>
      </c>
      <c r="M18" s="16">
        <v>0</v>
      </c>
      <c r="N18" s="16">
        <v>1000</v>
      </c>
      <c r="O18" s="33">
        <v>35000</v>
      </c>
    </row>
    <row r="19" spans="1:15" s="12" customFormat="1" ht="22.5" x14ac:dyDescent="0.25">
      <c r="A19" s="32">
        <v>215001</v>
      </c>
      <c r="B19" s="18" t="s">
        <v>54</v>
      </c>
      <c r="C19" s="11">
        <f t="shared" si="1"/>
        <v>11900</v>
      </c>
      <c r="D19" s="16">
        <v>1700</v>
      </c>
      <c r="E19" s="16">
        <v>0</v>
      </c>
      <c r="F19" s="16">
        <v>0</v>
      </c>
      <c r="G19" s="16">
        <v>0</v>
      </c>
      <c r="H19" s="16">
        <v>1700</v>
      </c>
      <c r="I19" s="16">
        <v>0</v>
      </c>
      <c r="J19" s="16">
        <v>1700</v>
      </c>
      <c r="K19" s="16">
        <v>1700</v>
      </c>
      <c r="L19" s="16">
        <v>1700</v>
      </c>
      <c r="M19" s="16">
        <v>0</v>
      </c>
      <c r="N19" s="16">
        <v>1700</v>
      </c>
      <c r="O19" s="33">
        <v>1700</v>
      </c>
    </row>
    <row r="20" spans="1:15" s="2" customFormat="1" ht="14.25" customHeight="1" x14ac:dyDescent="0.25">
      <c r="A20" s="32">
        <v>216001</v>
      </c>
      <c r="B20" s="18" t="s">
        <v>47</v>
      </c>
      <c r="C20" s="10">
        <f t="shared" si="1"/>
        <v>25338.239999999998</v>
      </c>
      <c r="D20" s="16">
        <v>1300</v>
      </c>
      <c r="E20" s="16">
        <v>1500</v>
      </c>
      <c r="F20" s="16">
        <v>838.24</v>
      </c>
      <c r="G20" s="16">
        <v>1000</v>
      </c>
      <c r="H20" s="16">
        <v>800</v>
      </c>
      <c r="I20" s="16">
        <v>1500</v>
      </c>
      <c r="J20" s="16">
        <v>1300</v>
      </c>
      <c r="K20" s="16">
        <v>2800</v>
      </c>
      <c r="L20" s="16">
        <v>1700</v>
      </c>
      <c r="M20" s="16">
        <v>1500</v>
      </c>
      <c r="N20" s="16">
        <v>1300</v>
      </c>
      <c r="O20" s="33">
        <v>9800</v>
      </c>
    </row>
    <row r="21" spans="1:15" s="2" customFormat="1" ht="24" customHeight="1" x14ac:dyDescent="0.25">
      <c r="A21" s="32">
        <v>221002</v>
      </c>
      <c r="B21" s="18" t="s">
        <v>20</v>
      </c>
      <c r="C21" s="10">
        <f t="shared" si="1"/>
        <v>73000.42</v>
      </c>
      <c r="D21" s="16">
        <v>4000</v>
      </c>
      <c r="E21" s="16">
        <v>7000</v>
      </c>
      <c r="F21" s="16">
        <v>7000.42</v>
      </c>
      <c r="G21" s="16">
        <v>6000</v>
      </c>
      <c r="H21" s="16">
        <v>8000</v>
      </c>
      <c r="I21" s="16">
        <v>5000</v>
      </c>
      <c r="J21" s="16">
        <v>9000</v>
      </c>
      <c r="K21" s="16">
        <v>5000</v>
      </c>
      <c r="L21" s="16">
        <v>4000</v>
      </c>
      <c r="M21" s="16">
        <v>4000</v>
      </c>
      <c r="N21" s="16">
        <v>4000</v>
      </c>
      <c r="O21" s="33">
        <v>10000</v>
      </c>
    </row>
    <row r="22" spans="1:15" s="2" customFormat="1" ht="22.5" x14ac:dyDescent="0.25">
      <c r="A22" s="32">
        <v>249002</v>
      </c>
      <c r="B22" s="18" t="s">
        <v>21</v>
      </c>
      <c r="C22" s="10">
        <f t="shared" si="1"/>
        <v>40160.770000000004</v>
      </c>
      <c r="D22" s="16">
        <v>1000</v>
      </c>
      <c r="E22" s="16">
        <v>0</v>
      </c>
      <c r="F22" s="16">
        <v>0</v>
      </c>
      <c r="G22" s="16">
        <v>0</v>
      </c>
      <c r="H22" s="16">
        <v>400</v>
      </c>
      <c r="I22" s="16">
        <v>0</v>
      </c>
      <c r="J22" s="16">
        <v>1300</v>
      </c>
      <c r="K22" s="16">
        <v>1500</v>
      </c>
      <c r="L22" s="16">
        <v>360.77</v>
      </c>
      <c r="M22" s="16">
        <v>300</v>
      </c>
      <c r="N22" s="16">
        <v>300</v>
      </c>
      <c r="O22" s="33">
        <v>35000</v>
      </c>
    </row>
    <row r="23" spans="1:15" s="12" customFormat="1" ht="34.5" customHeight="1" x14ac:dyDescent="0.25">
      <c r="A23" s="32">
        <v>253001</v>
      </c>
      <c r="B23" s="18" t="s">
        <v>53</v>
      </c>
      <c r="C23" s="11">
        <f t="shared" si="1"/>
        <v>2000</v>
      </c>
      <c r="D23" s="16">
        <v>500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500</v>
      </c>
      <c r="L23" s="16">
        <v>0</v>
      </c>
      <c r="M23" s="16">
        <v>0</v>
      </c>
      <c r="N23" s="16">
        <v>0</v>
      </c>
      <c r="O23" s="33">
        <v>1000</v>
      </c>
    </row>
    <row r="24" spans="1:15" s="12" customFormat="1" ht="33.75" x14ac:dyDescent="0.25">
      <c r="A24" s="32">
        <v>254001</v>
      </c>
      <c r="B24" s="18" t="s">
        <v>52</v>
      </c>
      <c r="C24" s="11">
        <f t="shared" si="1"/>
        <v>2500</v>
      </c>
      <c r="D24" s="16">
        <v>500</v>
      </c>
      <c r="E24" s="16">
        <v>0</v>
      </c>
      <c r="F24" s="16">
        <v>0</v>
      </c>
      <c r="G24" s="16">
        <v>500</v>
      </c>
      <c r="H24" s="16">
        <v>0</v>
      </c>
      <c r="I24" s="16">
        <v>0</v>
      </c>
      <c r="J24" s="16">
        <v>0</v>
      </c>
      <c r="K24" s="16">
        <v>500</v>
      </c>
      <c r="L24" s="16">
        <v>0</v>
      </c>
      <c r="M24" s="16">
        <v>0</v>
      </c>
      <c r="N24" s="16">
        <v>0</v>
      </c>
      <c r="O24" s="33">
        <v>1000</v>
      </c>
    </row>
    <row r="25" spans="1:15" s="2" customFormat="1" x14ac:dyDescent="0.25">
      <c r="A25" s="32">
        <v>261001</v>
      </c>
      <c r="B25" s="18" t="s">
        <v>22</v>
      </c>
      <c r="C25" s="10">
        <f t="shared" si="1"/>
        <v>54000</v>
      </c>
      <c r="D25" s="16">
        <v>4000</v>
      </c>
      <c r="E25" s="16">
        <v>3000</v>
      </c>
      <c r="F25" s="16">
        <v>3000</v>
      </c>
      <c r="G25" s="16">
        <v>3000</v>
      </c>
      <c r="H25" s="16">
        <v>3000</v>
      </c>
      <c r="I25" s="16">
        <v>5000</v>
      </c>
      <c r="J25" s="16">
        <v>3000</v>
      </c>
      <c r="K25" s="16">
        <v>5000</v>
      </c>
      <c r="L25" s="16">
        <v>5000</v>
      </c>
      <c r="M25" s="16">
        <v>5000</v>
      </c>
      <c r="N25" s="16">
        <v>5000</v>
      </c>
      <c r="O25" s="33">
        <v>10000</v>
      </c>
    </row>
    <row r="26" spans="1:15" s="2" customFormat="1" x14ac:dyDescent="0.25">
      <c r="A26" s="32">
        <v>271001</v>
      </c>
      <c r="B26" s="18" t="s">
        <v>23</v>
      </c>
      <c r="C26" s="10">
        <f t="shared" si="1"/>
        <v>40000</v>
      </c>
      <c r="D26" s="16">
        <v>27000</v>
      </c>
      <c r="E26" s="16">
        <v>13000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33">
        <v>0</v>
      </c>
    </row>
    <row r="27" spans="1:15" s="2" customFormat="1" ht="22.5" x14ac:dyDescent="0.25">
      <c r="A27" s="32">
        <v>272001</v>
      </c>
      <c r="B27" s="18" t="s">
        <v>60</v>
      </c>
      <c r="C27" s="10">
        <f t="shared" si="1"/>
        <v>4000</v>
      </c>
      <c r="D27" s="16">
        <v>1000</v>
      </c>
      <c r="E27" s="16">
        <v>0</v>
      </c>
      <c r="F27" s="16">
        <v>0</v>
      </c>
      <c r="G27" s="16">
        <v>0</v>
      </c>
      <c r="H27" s="16">
        <v>0</v>
      </c>
      <c r="I27" s="16">
        <v>1000</v>
      </c>
      <c r="J27" s="16">
        <v>0</v>
      </c>
      <c r="K27" s="16">
        <v>1000</v>
      </c>
      <c r="L27" s="16">
        <v>0</v>
      </c>
      <c r="M27" s="16">
        <v>0</v>
      </c>
      <c r="N27" s="16">
        <v>0</v>
      </c>
      <c r="O27" s="33">
        <v>1000</v>
      </c>
    </row>
    <row r="28" spans="1:15" s="2" customFormat="1" ht="22.5" x14ac:dyDescent="0.25">
      <c r="A28" s="32">
        <v>291001</v>
      </c>
      <c r="B28" s="18" t="s">
        <v>24</v>
      </c>
      <c r="C28" s="10">
        <f t="shared" si="1"/>
        <v>5433.47</v>
      </c>
      <c r="D28" s="16">
        <v>1000</v>
      </c>
      <c r="E28" s="16">
        <v>0</v>
      </c>
      <c r="F28" s="16">
        <v>0</v>
      </c>
      <c r="G28" s="16">
        <v>0</v>
      </c>
      <c r="H28" s="16">
        <v>0</v>
      </c>
      <c r="I28" s="16">
        <v>1000</v>
      </c>
      <c r="J28" s="16">
        <v>1000</v>
      </c>
      <c r="K28" s="16">
        <v>500</v>
      </c>
      <c r="L28" s="16">
        <v>0</v>
      </c>
      <c r="M28" s="16">
        <v>0</v>
      </c>
      <c r="N28" s="16">
        <v>933.47</v>
      </c>
      <c r="O28" s="33">
        <v>1000</v>
      </c>
    </row>
    <row r="29" spans="1:15" s="2" customFormat="1" ht="22.5" x14ac:dyDescent="0.25">
      <c r="A29" s="32">
        <v>292001</v>
      </c>
      <c r="B29" s="18" t="s">
        <v>61</v>
      </c>
      <c r="C29" s="10">
        <f t="shared" si="1"/>
        <v>3300</v>
      </c>
      <c r="D29" s="16">
        <v>1000</v>
      </c>
      <c r="E29" s="16">
        <v>0</v>
      </c>
      <c r="F29" s="16">
        <v>500</v>
      </c>
      <c r="G29" s="16">
        <v>500</v>
      </c>
      <c r="H29" s="16">
        <v>0</v>
      </c>
      <c r="I29" s="16">
        <v>0</v>
      </c>
      <c r="J29" s="16">
        <v>0</v>
      </c>
      <c r="K29" s="16">
        <v>300</v>
      </c>
      <c r="L29" s="16">
        <v>0</v>
      </c>
      <c r="M29" s="16">
        <v>0</v>
      </c>
      <c r="N29" s="16">
        <v>0</v>
      </c>
      <c r="O29" s="33">
        <v>1000</v>
      </c>
    </row>
    <row r="30" spans="1:15" s="2" customFormat="1" ht="22.5" x14ac:dyDescent="0.25">
      <c r="A30" s="32">
        <v>293001</v>
      </c>
      <c r="B30" s="18" t="s">
        <v>46</v>
      </c>
      <c r="C30" s="10">
        <f t="shared" si="1"/>
        <v>5000</v>
      </c>
      <c r="D30" s="16">
        <v>1500</v>
      </c>
      <c r="E30" s="16">
        <v>0</v>
      </c>
      <c r="F30" s="16">
        <v>1500</v>
      </c>
      <c r="G30" s="16">
        <v>0</v>
      </c>
      <c r="H30" s="16">
        <v>0</v>
      </c>
      <c r="I30" s="16">
        <v>0</v>
      </c>
      <c r="J30" s="16">
        <v>0</v>
      </c>
      <c r="K30" s="16">
        <v>500</v>
      </c>
      <c r="L30" s="16">
        <v>0</v>
      </c>
      <c r="M30" s="16">
        <v>0</v>
      </c>
      <c r="N30" s="16">
        <v>0</v>
      </c>
      <c r="O30" s="33">
        <v>1500</v>
      </c>
    </row>
    <row r="31" spans="1:15" s="2" customFormat="1" ht="33.75" x14ac:dyDescent="0.25">
      <c r="A31" s="32">
        <v>294001</v>
      </c>
      <c r="B31" s="18" t="s">
        <v>48</v>
      </c>
      <c r="C31" s="10">
        <f t="shared" si="1"/>
        <v>63863.999999999993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12449.84</v>
      </c>
      <c r="K31" s="16">
        <v>10000</v>
      </c>
      <c r="L31" s="16">
        <v>0</v>
      </c>
      <c r="M31" s="16">
        <v>17677.78</v>
      </c>
      <c r="N31" s="16">
        <v>8736.3799999999992</v>
      </c>
      <c r="O31" s="33">
        <v>15000</v>
      </c>
    </row>
    <row r="32" spans="1:15" s="12" customFormat="1" ht="22.5" x14ac:dyDescent="0.25">
      <c r="A32" s="32">
        <v>296001</v>
      </c>
      <c r="B32" s="18" t="s">
        <v>51</v>
      </c>
      <c r="C32" s="10">
        <f t="shared" si="1"/>
        <v>42000</v>
      </c>
      <c r="D32" s="16">
        <v>15000</v>
      </c>
      <c r="E32" s="16">
        <v>0</v>
      </c>
      <c r="F32" s="16">
        <v>0</v>
      </c>
      <c r="G32" s="16">
        <v>0</v>
      </c>
      <c r="H32" s="16">
        <v>0</v>
      </c>
      <c r="I32" s="16">
        <v>5000</v>
      </c>
      <c r="J32" s="16">
        <v>0</v>
      </c>
      <c r="K32" s="16">
        <v>2000</v>
      </c>
      <c r="L32" s="16">
        <v>0</v>
      </c>
      <c r="M32" s="16">
        <v>5000</v>
      </c>
      <c r="N32" s="16">
        <v>0</v>
      </c>
      <c r="O32" s="33">
        <v>15000</v>
      </c>
    </row>
    <row r="33" spans="1:15" s="2" customFormat="1" x14ac:dyDescent="0.25">
      <c r="A33" s="156" t="s">
        <v>45</v>
      </c>
      <c r="B33" s="157"/>
      <c r="C33" s="10">
        <f t="shared" ref="C33:O33" si="2">SUM(C16:C32)</f>
        <v>490567.91</v>
      </c>
      <c r="D33" s="11">
        <f t="shared" si="2"/>
        <v>62000</v>
      </c>
      <c r="E33" s="11">
        <f t="shared" si="2"/>
        <v>31300</v>
      </c>
      <c r="F33" s="11">
        <f t="shared" si="2"/>
        <v>14838.66</v>
      </c>
      <c r="G33" s="11">
        <f t="shared" si="2"/>
        <v>13000</v>
      </c>
      <c r="H33" s="11">
        <f t="shared" si="2"/>
        <v>18007.169999999998</v>
      </c>
      <c r="I33" s="11">
        <f t="shared" si="2"/>
        <v>27500</v>
      </c>
      <c r="J33" s="11">
        <f t="shared" si="2"/>
        <v>33749.839999999997</v>
      </c>
      <c r="K33" s="11">
        <f t="shared" si="2"/>
        <v>39650</v>
      </c>
      <c r="L33" s="11">
        <f t="shared" si="2"/>
        <v>35574.61</v>
      </c>
      <c r="M33" s="11">
        <f t="shared" si="2"/>
        <v>37477.78</v>
      </c>
      <c r="N33" s="11">
        <f t="shared" si="2"/>
        <v>27969.85</v>
      </c>
      <c r="O33" s="11">
        <f t="shared" si="2"/>
        <v>149500</v>
      </c>
    </row>
    <row r="34" spans="1:15" s="12" customFormat="1" ht="30" customHeight="1" x14ac:dyDescent="0.25">
      <c r="A34" s="45"/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/>
    </row>
    <row r="35" spans="1:15" s="2" customFormat="1" x14ac:dyDescent="0.25">
      <c r="A35" s="67"/>
      <c r="B35" s="53" t="s">
        <v>25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9"/>
    </row>
    <row r="36" spans="1:15" s="2" customFormat="1" x14ac:dyDescent="0.25">
      <c r="A36" s="50">
        <v>313001</v>
      </c>
      <c r="B36" s="17" t="s">
        <v>26</v>
      </c>
      <c r="C36" s="51">
        <f t="shared" ref="C36:C53" si="3">SUM(D36:O36)</f>
        <v>13090</v>
      </c>
      <c r="D36" s="15">
        <v>1090</v>
      </c>
      <c r="E36" s="15">
        <v>1090</v>
      </c>
      <c r="F36" s="15">
        <v>1090</v>
      </c>
      <c r="G36" s="15">
        <v>1090</v>
      </c>
      <c r="H36" s="15">
        <v>1090</v>
      </c>
      <c r="I36" s="15">
        <v>1090</v>
      </c>
      <c r="J36" s="15">
        <v>1090</v>
      </c>
      <c r="K36" s="15">
        <v>1090</v>
      </c>
      <c r="L36" s="15">
        <v>1090</v>
      </c>
      <c r="M36" s="15">
        <v>1090</v>
      </c>
      <c r="N36" s="15">
        <v>1090</v>
      </c>
      <c r="O36" s="52">
        <v>1100</v>
      </c>
    </row>
    <row r="37" spans="1:15" s="2" customFormat="1" x14ac:dyDescent="0.25">
      <c r="A37" s="32">
        <v>317001</v>
      </c>
      <c r="B37" s="18" t="s">
        <v>27</v>
      </c>
      <c r="C37" s="8">
        <f t="shared" si="3"/>
        <v>204000</v>
      </c>
      <c r="D37" s="16">
        <v>15000</v>
      </c>
      <c r="E37" s="16">
        <v>25000</v>
      </c>
      <c r="F37" s="16">
        <v>16000</v>
      </c>
      <c r="G37" s="16">
        <v>16000</v>
      </c>
      <c r="H37" s="16">
        <v>16000</v>
      </c>
      <c r="I37" s="16">
        <v>16000</v>
      </c>
      <c r="J37" s="16">
        <v>16000</v>
      </c>
      <c r="K37" s="16">
        <v>16000</v>
      </c>
      <c r="L37" s="16">
        <v>16000</v>
      </c>
      <c r="M37" s="16">
        <v>16000</v>
      </c>
      <c r="N37" s="16">
        <v>16000</v>
      </c>
      <c r="O37" s="16">
        <v>20000</v>
      </c>
    </row>
    <row r="38" spans="1:15" s="2" customFormat="1" ht="22.5" x14ac:dyDescent="0.25">
      <c r="A38" s="32">
        <v>318001</v>
      </c>
      <c r="B38" s="18" t="s">
        <v>62</v>
      </c>
      <c r="C38" s="8">
        <f t="shared" si="3"/>
        <v>3500</v>
      </c>
      <c r="D38" s="16">
        <v>1500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1000</v>
      </c>
      <c r="L38" s="16">
        <v>0</v>
      </c>
      <c r="M38" s="16">
        <v>0</v>
      </c>
      <c r="N38" s="16">
        <v>0</v>
      </c>
      <c r="O38" s="33">
        <v>1000</v>
      </c>
    </row>
    <row r="39" spans="1:15" s="2" customFormat="1" ht="23.25" customHeight="1" x14ac:dyDescent="0.25">
      <c r="A39" s="32">
        <v>331022</v>
      </c>
      <c r="B39" s="18" t="s">
        <v>28</v>
      </c>
      <c r="C39" s="8">
        <f t="shared" si="3"/>
        <v>169622.47999999998</v>
      </c>
      <c r="D39" s="16">
        <v>37500</v>
      </c>
      <c r="E39" s="16">
        <v>13080.88</v>
      </c>
      <c r="F39" s="16">
        <v>8580.8799999999992</v>
      </c>
      <c r="G39" s="16">
        <v>10000</v>
      </c>
      <c r="H39" s="16">
        <v>35000</v>
      </c>
      <c r="I39" s="16">
        <v>19960.72</v>
      </c>
      <c r="J39" s="16">
        <v>15500</v>
      </c>
      <c r="K39" s="16">
        <v>0</v>
      </c>
      <c r="L39" s="16">
        <v>0</v>
      </c>
      <c r="M39" s="16">
        <v>0</v>
      </c>
      <c r="N39" s="16">
        <v>0</v>
      </c>
      <c r="O39" s="33">
        <v>30000</v>
      </c>
    </row>
    <row r="40" spans="1:15" s="2" customFormat="1" x14ac:dyDescent="0.25">
      <c r="A40" s="32">
        <v>334001</v>
      </c>
      <c r="B40" s="18" t="s">
        <v>29</v>
      </c>
      <c r="C40" s="8">
        <f t="shared" si="3"/>
        <v>82272.81</v>
      </c>
      <c r="D40" s="16">
        <v>0</v>
      </c>
      <c r="E40" s="16">
        <v>62272.81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5000</v>
      </c>
      <c r="O40" s="33">
        <v>15000</v>
      </c>
    </row>
    <row r="41" spans="1:15" s="2" customFormat="1" x14ac:dyDescent="0.25">
      <c r="A41" s="32">
        <v>336001</v>
      </c>
      <c r="B41" s="18" t="s">
        <v>30</v>
      </c>
      <c r="C41" s="8">
        <f t="shared" si="3"/>
        <v>20031.620000000003</v>
      </c>
      <c r="D41" s="16">
        <v>0</v>
      </c>
      <c r="E41" s="16">
        <v>5000</v>
      </c>
      <c r="F41" s="16">
        <v>0</v>
      </c>
      <c r="G41" s="16">
        <v>0</v>
      </c>
      <c r="H41" s="16">
        <v>0</v>
      </c>
      <c r="I41" s="16">
        <v>10000</v>
      </c>
      <c r="J41" s="16">
        <v>0</v>
      </c>
      <c r="K41" s="16">
        <v>31.62</v>
      </c>
      <c r="L41" s="16">
        <v>0</v>
      </c>
      <c r="M41" s="16">
        <v>0</v>
      </c>
      <c r="N41" s="16">
        <v>0</v>
      </c>
      <c r="O41" s="33">
        <v>5000</v>
      </c>
    </row>
    <row r="42" spans="1:15" s="2" customFormat="1" ht="23.25" customHeight="1" x14ac:dyDescent="0.25">
      <c r="A42" s="32">
        <v>341001</v>
      </c>
      <c r="B42" s="18" t="s">
        <v>31</v>
      </c>
      <c r="C42" s="8">
        <f t="shared" si="3"/>
        <v>13000</v>
      </c>
      <c r="D42" s="16">
        <v>1000</v>
      </c>
      <c r="E42" s="16">
        <v>1000</v>
      </c>
      <c r="F42" s="16">
        <v>1000</v>
      </c>
      <c r="G42" s="16">
        <v>1000</v>
      </c>
      <c r="H42" s="16">
        <v>1000</v>
      </c>
      <c r="I42" s="16">
        <v>1000</v>
      </c>
      <c r="J42" s="16">
        <v>1000</v>
      </c>
      <c r="K42" s="16">
        <v>1000</v>
      </c>
      <c r="L42" s="16">
        <v>1000</v>
      </c>
      <c r="M42" s="16">
        <v>1000</v>
      </c>
      <c r="N42" s="16">
        <v>1000</v>
      </c>
      <c r="O42" s="33">
        <v>2000</v>
      </c>
    </row>
    <row r="43" spans="1:15" s="2" customFormat="1" x14ac:dyDescent="0.25">
      <c r="A43" s="32">
        <v>345001</v>
      </c>
      <c r="B43" s="18" t="s">
        <v>32</v>
      </c>
      <c r="C43" s="8">
        <f t="shared" si="3"/>
        <v>46730</v>
      </c>
      <c r="D43" s="16">
        <v>0</v>
      </c>
      <c r="E43" s="16">
        <v>0</v>
      </c>
      <c r="F43" s="16">
        <v>0</v>
      </c>
      <c r="G43" s="16">
        <v>15000</v>
      </c>
      <c r="H43" s="16">
        <v>15000</v>
      </c>
      <c r="I43" s="16">
        <v>0</v>
      </c>
      <c r="J43" s="16">
        <v>0</v>
      </c>
      <c r="K43" s="16">
        <v>15000</v>
      </c>
      <c r="L43" s="16">
        <v>0</v>
      </c>
      <c r="M43" s="16">
        <v>1730</v>
      </c>
      <c r="N43" s="16">
        <v>0</v>
      </c>
      <c r="O43" s="33">
        <v>0</v>
      </c>
    </row>
    <row r="44" spans="1:15" s="2" customFormat="1" x14ac:dyDescent="0.25">
      <c r="A44" s="32">
        <v>351001</v>
      </c>
      <c r="B44" s="18" t="s">
        <v>33</v>
      </c>
      <c r="C44" s="8">
        <f t="shared" si="3"/>
        <v>56181.599999999999</v>
      </c>
      <c r="D44" s="16">
        <v>1181.5999999999999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25000</v>
      </c>
      <c r="N44" s="16">
        <v>0</v>
      </c>
      <c r="O44" s="33">
        <v>30000</v>
      </c>
    </row>
    <row r="45" spans="1:15" s="2" customFormat="1" x14ac:dyDescent="0.25">
      <c r="A45" s="32">
        <v>352001</v>
      </c>
      <c r="B45" s="18" t="s">
        <v>34</v>
      </c>
      <c r="C45" s="8">
        <f t="shared" si="3"/>
        <v>2500</v>
      </c>
      <c r="D45" s="16">
        <v>500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1000</v>
      </c>
      <c r="K45" s="16">
        <v>0</v>
      </c>
      <c r="L45" s="16">
        <v>0</v>
      </c>
      <c r="M45" s="16">
        <v>0</v>
      </c>
      <c r="N45" s="16">
        <v>0</v>
      </c>
      <c r="O45" s="33">
        <v>1000</v>
      </c>
    </row>
    <row r="46" spans="1:15" s="2" customFormat="1" ht="22.5" customHeight="1" x14ac:dyDescent="0.25">
      <c r="A46" s="32">
        <v>353001</v>
      </c>
      <c r="B46" s="18" t="s">
        <v>35</v>
      </c>
      <c r="C46" s="8">
        <f t="shared" si="3"/>
        <v>11904.880000000001</v>
      </c>
      <c r="D46" s="16">
        <v>500</v>
      </c>
      <c r="E46" s="16">
        <v>0</v>
      </c>
      <c r="F46" s="16">
        <v>1404.88</v>
      </c>
      <c r="G46" s="16">
        <v>0</v>
      </c>
      <c r="H46" s="16">
        <v>1000</v>
      </c>
      <c r="I46" s="16">
        <v>0</v>
      </c>
      <c r="J46" s="16">
        <v>0</v>
      </c>
      <c r="K46" s="16">
        <v>0</v>
      </c>
      <c r="L46" s="16">
        <v>0</v>
      </c>
      <c r="M46" s="16">
        <v>4000</v>
      </c>
      <c r="N46" s="16">
        <v>2000</v>
      </c>
      <c r="O46" s="33">
        <v>3000</v>
      </c>
    </row>
    <row r="47" spans="1:15" s="2" customFormat="1" ht="22.5" customHeight="1" x14ac:dyDescent="0.25">
      <c r="A47" s="32">
        <v>355001</v>
      </c>
      <c r="B47" s="18" t="s">
        <v>36</v>
      </c>
      <c r="C47" s="8">
        <f t="shared" si="3"/>
        <v>31367.59</v>
      </c>
      <c r="D47" s="16">
        <v>500</v>
      </c>
      <c r="E47" s="16">
        <v>0</v>
      </c>
      <c r="F47" s="16">
        <v>0</v>
      </c>
      <c r="G47" s="16">
        <v>0</v>
      </c>
      <c r="H47" s="16">
        <v>867.59</v>
      </c>
      <c r="I47" s="16">
        <v>10000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33">
        <v>20000</v>
      </c>
    </row>
    <row r="48" spans="1:15" s="2" customFormat="1" ht="22.5" customHeight="1" x14ac:dyDescent="0.25">
      <c r="A48" s="32">
        <v>358001</v>
      </c>
      <c r="B48" s="18" t="s">
        <v>59</v>
      </c>
      <c r="C48" s="8">
        <f t="shared" si="3"/>
        <v>4000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33">
        <v>4000</v>
      </c>
    </row>
    <row r="49" spans="1:15" s="2" customFormat="1" x14ac:dyDescent="0.25">
      <c r="A49" s="32">
        <v>371001</v>
      </c>
      <c r="B49" s="18" t="s">
        <v>37</v>
      </c>
      <c r="C49" s="8">
        <f t="shared" si="3"/>
        <v>8400</v>
      </c>
      <c r="D49" s="16">
        <v>1500</v>
      </c>
      <c r="E49" s="16">
        <v>0</v>
      </c>
      <c r="F49" s="16">
        <v>0</v>
      </c>
      <c r="G49" s="16">
        <v>0</v>
      </c>
      <c r="H49" s="16">
        <v>0</v>
      </c>
      <c r="I49" s="16">
        <v>1900</v>
      </c>
      <c r="J49" s="16">
        <v>0</v>
      </c>
      <c r="K49" s="16">
        <v>0</v>
      </c>
      <c r="L49" s="16">
        <v>0</v>
      </c>
      <c r="M49" s="16">
        <v>0</v>
      </c>
      <c r="N49" s="16">
        <v>5000</v>
      </c>
      <c r="O49" s="33">
        <v>0</v>
      </c>
    </row>
    <row r="50" spans="1:15" s="2" customFormat="1" ht="14.25" customHeight="1" x14ac:dyDescent="0.25">
      <c r="A50" s="32">
        <v>375002</v>
      </c>
      <c r="B50" s="18" t="s">
        <v>38</v>
      </c>
      <c r="C50" s="8">
        <f t="shared" si="3"/>
        <v>13602.310000000001</v>
      </c>
      <c r="D50" s="16">
        <v>1500.17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1010</v>
      </c>
      <c r="L50" s="16">
        <v>0</v>
      </c>
      <c r="M50" s="16">
        <v>0</v>
      </c>
      <c r="N50" s="16">
        <v>5000</v>
      </c>
      <c r="O50" s="33">
        <v>6092.14</v>
      </c>
    </row>
    <row r="51" spans="1:15" s="2" customFormat="1" ht="14.25" customHeight="1" x14ac:dyDescent="0.25">
      <c r="A51" s="32">
        <v>379001</v>
      </c>
      <c r="B51" s="19" t="s">
        <v>39</v>
      </c>
      <c r="C51" s="8">
        <f t="shared" si="3"/>
        <v>4000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2000</v>
      </c>
      <c r="O51" s="33">
        <v>2000</v>
      </c>
    </row>
    <row r="52" spans="1:15" s="2" customFormat="1" ht="14.25" customHeight="1" x14ac:dyDescent="0.25">
      <c r="A52" s="56">
        <v>382001</v>
      </c>
      <c r="B52" s="18" t="s">
        <v>49</v>
      </c>
      <c r="C52" s="57">
        <f t="shared" si="3"/>
        <v>98838.430000000008</v>
      </c>
      <c r="D52" s="16">
        <v>8404.4</v>
      </c>
      <c r="E52" s="16">
        <v>8543.26</v>
      </c>
      <c r="F52" s="16">
        <v>10000</v>
      </c>
      <c r="G52" s="16">
        <v>7094.19</v>
      </c>
      <c r="H52" s="16">
        <v>8000</v>
      </c>
      <c r="I52" s="16">
        <v>5318.05</v>
      </c>
      <c r="J52" s="16">
        <v>7536.08</v>
      </c>
      <c r="K52" s="16">
        <v>5957.25</v>
      </c>
      <c r="L52" s="16">
        <v>7500</v>
      </c>
      <c r="M52" s="16">
        <v>7485.2</v>
      </c>
      <c r="N52" s="16">
        <v>8000</v>
      </c>
      <c r="O52" s="33">
        <v>15000</v>
      </c>
    </row>
    <row r="53" spans="1:15" s="2" customFormat="1" ht="14.25" customHeight="1" x14ac:dyDescent="0.25">
      <c r="A53" s="32">
        <v>392003</v>
      </c>
      <c r="B53" s="17" t="s">
        <v>40</v>
      </c>
      <c r="C53" s="8">
        <f t="shared" si="3"/>
        <v>10000</v>
      </c>
      <c r="D53" s="16">
        <v>0</v>
      </c>
      <c r="E53" s="16">
        <v>10000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33">
        <v>0</v>
      </c>
    </row>
    <row r="54" spans="1:15" s="2" customFormat="1" ht="14.25" customHeight="1" x14ac:dyDescent="0.25">
      <c r="A54" s="160" t="s">
        <v>45</v>
      </c>
      <c r="B54" s="161"/>
      <c r="C54" s="8">
        <f t="shared" ref="C54:O54" si="4">SUM(C36:C53)</f>
        <v>793041.72</v>
      </c>
      <c r="D54" s="9">
        <f t="shared" si="4"/>
        <v>70176.17</v>
      </c>
      <c r="E54" s="9">
        <f t="shared" si="4"/>
        <v>125986.95</v>
      </c>
      <c r="F54" s="9">
        <f t="shared" si="4"/>
        <v>38075.759999999995</v>
      </c>
      <c r="G54" s="9">
        <f t="shared" si="4"/>
        <v>50184.19</v>
      </c>
      <c r="H54" s="9">
        <f t="shared" si="4"/>
        <v>77957.59</v>
      </c>
      <c r="I54" s="9">
        <f t="shared" si="4"/>
        <v>65268.770000000004</v>
      </c>
      <c r="J54" s="9">
        <f t="shared" si="4"/>
        <v>42126.080000000002</v>
      </c>
      <c r="K54" s="9">
        <f t="shared" si="4"/>
        <v>41088.869999999995</v>
      </c>
      <c r="L54" s="9">
        <f t="shared" si="4"/>
        <v>25590</v>
      </c>
      <c r="M54" s="9">
        <f t="shared" si="4"/>
        <v>56305.2</v>
      </c>
      <c r="N54" s="9">
        <f t="shared" si="4"/>
        <v>45090</v>
      </c>
      <c r="O54" s="9">
        <f t="shared" si="4"/>
        <v>155192.14000000001</v>
      </c>
    </row>
    <row r="55" spans="1:15" s="12" customFormat="1" x14ac:dyDescent="0.25">
      <c r="A55" s="43"/>
      <c r="B55" s="44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</row>
    <row r="56" spans="1:15" s="2" customFormat="1" ht="22.5" x14ac:dyDescent="0.25">
      <c r="A56" s="68"/>
      <c r="B56" s="60" t="s">
        <v>41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40"/>
    </row>
    <row r="57" spans="1:15" s="2" customFormat="1" ht="25.5" customHeight="1" x14ac:dyDescent="0.25">
      <c r="A57" s="112">
        <v>511005</v>
      </c>
      <c r="B57" s="18" t="s">
        <v>42</v>
      </c>
      <c r="C57" s="114">
        <f>SUM(D57:O57)</f>
        <v>20000</v>
      </c>
      <c r="D57" s="115">
        <v>0</v>
      </c>
      <c r="E57" s="115">
        <v>0</v>
      </c>
      <c r="F57" s="115">
        <v>0</v>
      </c>
      <c r="G57" s="115">
        <v>0</v>
      </c>
      <c r="H57" s="115">
        <v>10000</v>
      </c>
      <c r="I57" s="115">
        <v>0</v>
      </c>
      <c r="J57" s="115">
        <v>0</v>
      </c>
      <c r="K57" s="115">
        <v>0</v>
      </c>
      <c r="L57" s="115">
        <v>0</v>
      </c>
      <c r="M57" s="115">
        <v>10000</v>
      </c>
      <c r="N57" s="115">
        <v>0</v>
      </c>
      <c r="O57" s="115">
        <v>0</v>
      </c>
    </row>
    <row r="58" spans="1:15" ht="25.5" customHeight="1" x14ac:dyDescent="0.2">
      <c r="A58" s="112">
        <v>515005</v>
      </c>
      <c r="B58" s="18" t="s">
        <v>43</v>
      </c>
      <c r="C58" s="116">
        <f>SUM(D58:O58)</f>
        <v>205000</v>
      </c>
      <c r="D58" s="117">
        <v>0</v>
      </c>
      <c r="E58" s="117">
        <v>0</v>
      </c>
      <c r="F58" s="117">
        <v>0</v>
      </c>
      <c r="G58" s="117">
        <v>20000</v>
      </c>
      <c r="H58" s="117">
        <v>90000</v>
      </c>
      <c r="I58" s="117">
        <v>0</v>
      </c>
      <c r="J58" s="117">
        <v>50000</v>
      </c>
      <c r="K58" s="117">
        <v>0</v>
      </c>
      <c r="L58" s="117">
        <v>0</v>
      </c>
      <c r="M58" s="117">
        <v>0</v>
      </c>
      <c r="N58" s="117">
        <v>40000</v>
      </c>
      <c r="O58" s="117">
        <v>5000</v>
      </c>
    </row>
    <row r="59" spans="1:15" ht="25.5" customHeight="1" x14ac:dyDescent="0.2">
      <c r="A59" s="112">
        <v>521001</v>
      </c>
      <c r="B59" s="18" t="s">
        <v>66</v>
      </c>
      <c r="C59" s="116">
        <f>SUM(D59:O59)</f>
        <v>35000</v>
      </c>
      <c r="D59" s="117">
        <v>0</v>
      </c>
      <c r="E59" s="117">
        <v>0</v>
      </c>
      <c r="F59" s="117">
        <v>0</v>
      </c>
      <c r="G59" s="117">
        <v>0</v>
      </c>
      <c r="H59" s="117">
        <v>35000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</row>
    <row r="60" spans="1:15" ht="25.5" customHeight="1" x14ac:dyDescent="0.2">
      <c r="A60" s="112">
        <v>597001</v>
      </c>
      <c r="B60" s="18" t="s">
        <v>44</v>
      </c>
      <c r="C60" s="116">
        <f>SUM(D60:O60)</f>
        <v>10000</v>
      </c>
      <c r="D60" s="117">
        <v>0</v>
      </c>
      <c r="E60" s="117">
        <v>0</v>
      </c>
      <c r="F60" s="117">
        <v>0</v>
      </c>
      <c r="G60" s="117">
        <v>0</v>
      </c>
      <c r="H60" s="117">
        <v>10000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</row>
    <row r="61" spans="1:15" s="2" customFormat="1" ht="23.25" customHeight="1" x14ac:dyDescent="0.25">
      <c r="A61" s="141" t="s">
        <v>45</v>
      </c>
      <c r="B61" s="142"/>
      <c r="C61" s="59">
        <f t="shared" ref="C61:O61" si="5">SUM(C57:C60)</f>
        <v>270000</v>
      </c>
      <c r="D61" s="59">
        <f t="shared" si="5"/>
        <v>0</v>
      </c>
      <c r="E61" s="59">
        <f t="shared" si="5"/>
        <v>0</v>
      </c>
      <c r="F61" s="59">
        <f t="shared" si="5"/>
        <v>0</v>
      </c>
      <c r="G61" s="59">
        <f t="shared" si="5"/>
        <v>20000</v>
      </c>
      <c r="H61" s="59">
        <f t="shared" si="5"/>
        <v>145000</v>
      </c>
      <c r="I61" s="59">
        <f t="shared" si="5"/>
        <v>0</v>
      </c>
      <c r="J61" s="59">
        <f t="shared" si="5"/>
        <v>50000</v>
      </c>
      <c r="K61" s="59">
        <f t="shared" si="5"/>
        <v>0</v>
      </c>
      <c r="L61" s="59">
        <f t="shared" si="5"/>
        <v>0</v>
      </c>
      <c r="M61" s="59">
        <f t="shared" si="5"/>
        <v>10000</v>
      </c>
      <c r="N61" s="59">
        <f t="shared" si="5"/>
        <v>40000</v>
      </c>
      <c r="O61" s="59">
        <f t="shared" si="5"/>
        <v>5000</v>
      </c>
    </row>
    <row r="62" spans="1:15" s="12" customFormat="1" x14ac:dyDescent="0.25">
      <c r="A62" s="34"/>
      <c r="B62" s="23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35"/>
    </row>
    <row r="63" spans="1:15" ht="15" thickBot="1" x14ac:dyDescent="0.25">
      <c r="A63" s="143" t="s">
        <v>45</v>
      </c>
      <c r="B63" s="144"/>
      <c r="C63" s="61">
        <f t="shared" ref="C63:O63" si="6">SUM(C33+C54+C61)</f>
        <v>1553609.63</v>
      </c>
      <c r="D63" s="61">
        <f t="shared" si="6"/>
        <v>132176.16999999998</v>
      </c>
      <c r="E63" s="61">
        <f t="shared" si="6"/>
        <v>157286.95000000001</v>
      </c>
      <c r="F63" s="61">
        <f t="shared" si="6"/>
        <v>52914.42</v>
      </c>
      <c r="G63" s="61">
        <f t="shared" si="6"/>
        <v>83184.19</v>
      </c>
      <c r="H63" s="61">
        <f t="shared" si="6"/>
        <v>240964.76</v>
      </c>
      <c r="I63" s="61">
        <f t="shared" si="6"/>
        <v>92768.77</v>
      </c>
      <c r="J63" s="61">
        <f t="shared" si="6"/>
        <v>125875.92</v>
      </c>
      <c r="K63" s="61">
        <f t="shared" si="6"/>
        <v>80738.87</v>
      </c>
      <c r="L63" s="61">
        <f t="shared" si="6"/>
        <v>61164.61</v>
      </c>
      <c r="M63" s="61">
        <f t="shared" si="6"/>
        <v>103782.98</v>
      </c>
      <c r="N63" s="61">
        <f t="shared" si="6"/>
        <v>113059.85</v>
      </c>
      <c r="O63" s="62">
        <f t="shared" si="6"/>
        <v>309692.14</v>
      </c>
    </row>
    <row r="64" spans="1:15" s="78" customFormat="1" x14ac:dyDescent="0.2">
      <c r="A64" s="189"/>
      <c r="B64" s="189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</row>
    <row r="65" spans="1:15" s="78" customFormat="1" x14ac:dyDescent="0.2">
      <c r="A65" s="189"/>
      <c r="B65" s="189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</row>
    <row r="66" spans="1:15" s="78" customFormat="1" x14ac:dyDescent="0.2">
      <c r="A66" s="189"/>
      <c r="B66" s="189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1:15" s="78" customFormat="1" x14ac:dyDescent="0.2">
      <c r="A67" s="189"/>
      <c r="B67" s="189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</row>
    <row r="68" spans="1:15" s="78" customFormat="1" x14ac:dyDescent="0.2">
      <c r="A68" s="189"/>
      <c r="B68" s="189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1:15" s="78" customFormat="1" x14ac:dyDescent="0.2">
      <c r="A69" s="189"/>
      <c r="B69" s="189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</row>
    <row r="70" spans="1:15" s="78" customFormat="1" x14ac:dyDescent="0.2">
      <c r="A70" s="189"/>
      <c r="B70" s="189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</row>
    <row r="71" spans="1:15" ht="15.75" customHeight="1" x14ac:dyDescent="0.2">
      <c r="A71" s="36"/>
      <c r="B71" s="63"/>
      <c r="C71" s="11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</row>
    <row r="72" spans="1:15" ht="15" thickBot="1" x14ac:dyDescent="0.25">
      <c r="B72" s="4"/>
      <c r="C72" s="6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ht="15" thickBot="1" x14ac:dyDescent="0.25">
      <c r="A73" s="169" t="s">
        <v>70</v>
      </c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1"/>
    </row>
    <row r="74" spans="1:15" ht="15" thickBot="1" x14ac:dyDescent="0.25">
      <c r="A74" s="136" t="s">
        <v>1</v>
      </c>
      <c r="B74" s="137" t="s">
        <v>2</v>
      </c>
      <c r="C74" s="137" t="s">
        <v>45</v>
      </c>
      <c r="D74" s="137" t="s">
        <v>3</v>
      </c>
      <c r="E74" s="137" t="s">
        <v>4</v>
      </c>
      <c r="F74" s="137" t="s">
        <v>5</v>
      </c>
      <c r="G74" s="137" t="s">
        <v>6</v>
      </c>
      <c r="H74" s="137" t="s">
        <v>7</v>
      </c>
      <c r="I74" s="137" t="s">
        <v>8</v>
      </c>
      <c r="J74" s="137" t="s">
        <v>9</v>
      </c>
      <c r="K74" s="137" t="s">
        <v>10</v>
      </c>
      <c r="L74" s="137" t="s">
        <v>11</v>
      </c>
      <c r="M74" s="137" t="s">
        <v>12</v>
      </c>
      <c r="N74" s="137" t="s">
        <v>13</v>
      </c>
      <c r="O74" s="138" t="s">
        <v>14</v>
      </c>
    </row>
    <row r="75" spans="1:15" ht="15" thickBot="1" x14ac:dyDescent="0.25">
      <c r="A75" s="67"/>
      <c r="B75" s="53" t="s">
        <v>25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9"/>
    </row>
    <row r="76" spans="1:15" ht="34.5" thickBot="1" x14ac:dyDescent="0.25">
      <c r="A76" s="69">
        <v>332001</v>
      </c>
      <c r="B76" s="70" t="s">
        <v>63</v>
      </c>
      <c r="C76" s="71">
        <v>383362.19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383362.19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73">
        <v>0</v>
      </c>
    </row>
    <row r="77" spans="1:15" ht="15" thickBot="1" x14ac:dyDescent="0.25">
      <c r="A77" s="167" t="s">
        <v>45</v>
      </c>
      <c r="B77" s="168"/>
      <c r="C77" s="74">
        <f>C76</f>
        <v>383362.19</v>
      </c>
      <c r="D77" s="74">
        <f>D76</f>
        <v>0</v>
      </c>
      <c r="E77" s="74">
        <f>E76</f>
        <v>0</v>
      </c>
      <c r="F77" s="74">
        <f>F76</f>
        <v>0</v>
      </c>
      <c r="G77" s="74">
        <f>G76</f>
        <v>0</v>
      </c>
      <c r="H77" s="74">
        <f>H76</f>
        <v>0</v>
      </c>
      <c r="I77" s="74">
        <f>I76</f>
        <v>383362.19</v>
      </c>
      <c r="J77" s="74">
        <f>J76</f>
        <v>0</v>
      </c>
      <c r="K77" s="74">
        <f>K76</f>
        <v>0</v>
      </c>
      <c r="L77" s="74">
        <f>L76</f>
        <v>0</v>
      </c>
      <c r="M77" s="74">
        <f>M76</f>
        <v>0</v>
      </c>
      <c r="N77" s="74">
        <f>N76</f>
        <v>0</v>
      </c>
      <c r="O77" s="74">
        <f>O76</f>
        <v>0</v>
      </c>
    </row>
    <row r="78" spans="1:15" ht="15" thickBot="1" x14ac:dyDescent="0.25">
      <c r="A78" s="75"/>
      <c r="B78" s="75"/>
      <c r="C78" s="76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</row>
    <row r="79" spans="1:15" ht="33" customHeight="1" thickBot="1" x14ac:dyDescent="0.25">
      <c r="A79" s="172" t="s">
        <v>71</v>
      </c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4"/>
    </row>
    <row r="80" spans="1:15" ht="15" thickBot="1" x14ac:dyDescent="0.25">
      <c r="A80" s="136" t="s">
        <v>1</v>
      </c>
      <c r="B80" s="137" t="s">
        <v>2</v>
      </c>
      <c r="C80" s="137" t="s">
        <v>45</v>
      </c>
      <c r="D80" s="137" t="s">
        <v>3</v>
      </c>
      <c r="E80" s="137" t="s">
        <v>4</v>
      </c>
      <c r="F80" s="137" t="s">
        <v>5</v>
      </c>
      <c r="G80" s="137" t="s">
        <v>6</v>
      </c>
      <c r="H80" s="137" t="s">
        <v>7</v>
      </c>
      <c r="I80" s="137" t="s">
        <v>8</v>
      </c>
      <c r="J80" s="137" t="s">
        <v>9</v>
      </c>
      <c r="K80" s="137" t="s">
        <v>10</v>
      </c>
      <c r="L80" s="137" t="s">
        <v>11</v>
      </c>
      <c r="M80" s="137" t="s">
        <v>12</v>
      </c>
      <c r="N80" s="137" t="s">
        <v>13</v>
      </c>
      <c r="O80" s="138" t="s">
        <v>14</v>
      </c>
    </row>
    <row r="81" spans="1:15" ht="15" thickBot="1" x14ac:dyDescent="0.25">
      <c r="A81" s="80"/>
      <c r="B81" s="81" t="s">
        <v>25</v>
      </c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6"/>
    </row>
    <row r="82" spans="1:15" ht="34.5" thickBot="1" x14ac:dyDescent="0.25">
      <c r="A82" s="69">
        <v>332001</v>
      </c>
      <c r="B82" s="70" t="s">
        <v>63</v>
      </c>
      <c r="C82" s="82">
        <f>SUM(D82:O82)</f>
        <v>1106253.23</v>
      </c>
      <c r="D82" s="72">
        <v>1106253.23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3">
        <v>0</v>
      </c>
    </row>
    <row r="83" spans="1:15" ht="15" thickBot="1" x14ac:dyDescent="0.25">
      <c r="A83" s="167" t="s">
        <v>45</v>
      </c>
      <c r="B83" s="168"/>
      <c r="C83" s="74">
        <f>C82</f>
        <v>1106253.23</v>
      </c>
      <c r="D83" s="74">
        <f>D82</f>
        <v>1106253.23</v>
      </c>
      <c r="E83" s="74">
        <f>E82</f>
        <v>0</v>
      </c>
      <c r="F83" s="74">
        <f>F82</f>
        <v>0</v>
      </c>
      <c r="G83" s="74">
        <f>G82</f>
        <v>0</v>
      </c>
      <c r="H83" s="74">
        <f>H82</f>
        <v>0</v>
      </c>
      <c r="I83" s="74">
        <f>I82</f>
        <v>0</v>
      </c>
      <c r="J83" s="74">
        <f>J82</f>
        <v>0</v>
      </c>
      <c r="K83" s="74">
        <f>K82</f>
        <v>0</v>
      </c>
      <c r="L83" s="74">
        <f>L82</f>
        <v>0</v>
      </c>
      <c r="M83" s="74">
        <f>M82</f>
        <v>0</v>
      </c>
      <c r="N83" s="74">
        <f>N82</f>
        <v>0</v>
      </c>
      <c r="O83" s="79">
        <f>O82</f>
        <v>0</v>
      </c>
    </row>
    <row r="84" spans="1:15" ht="15" thickBot="1" x14ac:dyDescent="0.25"/>
    <row r="85" spans="1:15" ht="15" thickBot="1" x14ac:dyDescent="0.25">
      <c r="A85" s="167" t="s">
        <v>69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80"/>
    </row>
    <row r="86" spans="1:15" ht="15" thickBot="1" x14ac:dyDescent="0.25">
      <c r="A86" s="133" t="s">
        <v>1</v>
      </c>
      <c r="B86" s="134" t="s">
        <v>2</v>
      </c>
      <c r="C86" s="134" t="s">
        <v>45</v>
      </c>
      <c r="D86" s="134" t="s">
        <v>3</v>
      </c>
      <c r="E86" s="134" t="s">
        <v>4</v>
      </c>
      <c r="F86" s="134" t="s">
        <v>5</v>
      </c>
      <c r="G86" s="134" t="s">
        <v>6</v>
      </c>
      <c r="H86" s="134" t="s">
        <v>7</v>
      </c>
      <c r="I86" s="134" t="s">
        <v>8</v>
      </c>
      <c r="J86" s="134" t="s">
        <v>9</v>
      </c>
      <c r="K86" s="134" t="s">
        <v>10</v>
      </c>
      <c r="L86" s="134" t="s">
        <v>11</v>
      </c>
      <c r="M86" s="134" t="s">
        <v>12</v>
      </c>
      <c r="N86" s="134" t="s">
        <v>13</v>
      </c>
      <c r="O86" s="135" t="s">
        <v>14</v>
      </c>
    </row>
    <row r="87" spans="1:15" ht="15" thickBot="1" x14ac:dyDescent="0.25">
      <c r="A87" s="181" t="s">
        <v>16</v>
      </c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3"/>
    </row>
    <row r="88" spans="1:15" ht="22.5" x14ac:dyDescent="0.2">
      <c r="A88" s="84">
        <v>211001</v>
      </c>
      <c r="B88" s="85" t="s">
        <v>17</v>
      </c>
      <c r="C88" s="124">
        <f>SUM(D88:O88)</f>
        <v>48000</v>
      </c>
      <c r="D88" s="125">
        <v>4000</v>
      </c>
      <c r="E88" s="125">
        <v>4000</v>
      </c>
      <c r="F88" s="125">
        <v>4000</v>
      </c>
      <c r="G88" s="125">
        <v>4000</v>
      </c>
      <c r="H88" s="125">
        <v>4000</v>
      </c>
      <c r="I88" s="125">
        <v>4000</v>
      </c>
      <c r="J88" s="125">
        <v>4000</v>
      </c>
      <c r="K88" s="125">
        <v>4000</v>
      </c>
      <c r="L88" s="125">
        <v>4000</v>
      </c>
      <c r="M88" s="125">
        <v>4000</v>
      </c>
      <c r="N88" s="125">
        <v>4000</v>
      </c>
      <c r="O88" s="126">
        <v>4000</v>
      </c>
    </row>
    <row r="89" spans="1:15" x14ac:dyDescent="0.2">
      <c r="A89" s="88">
        <v>221002</v>
      </c>
      <c r="B89" s="18" t="s">
        <v>20</v>
      </c>
      <c r="C89" s="121">
        <f>SUM(D89:O89)</f>
        <v>48000</v>
      </c>
      <c r="D89" s="119">
        <v>4000</v>
      </c>
      <c r="E89" s="119">
        <v>4000</v>
      </c>
      <c r="F89" s="119">
        <v>4000</v>
      </c>
      <c r="G89" s="119">
        <v>4000</v>
      </c>
      <c r="H89" s="119">
        <v>4000</v>
      </c>
      <c r="I89" s="119">
        <v>4000</v>
      </c>
      <c r="J89" s="119">
        <v>4000</v>
      </c>
      <c r="K89" s="119">
        <v>4000</v>
      </c>
      <c r="L89" s="119">
        <v>4000</v>
      </c>
      <c r="M89" s="119">
        <v>4000</v>
      </c>
      <c r="N89" s="119">
        <v>4000</v>
      </c>
      <c r="O89" s="120">
        <v>4000</v>
      </c>
    </row>
    <row r="90" spans="1:15" x14ac:dyDescent="0.2">
      <c r="A90" s="88">
        <v>261001</v>
      </c>
      <c r="B90" s="122" t="s">
        <v>22</v>
      </c>
      <c r="C90" s="89">
        <f>SUM(D90:O90)</f>
        <v>66000</v>
      </c>
      <c r="D90" s="127">
        <v>0</v>
      </c>
      <c r="E90" s="127">
        <v>6000</v>
      </c>
      <c r="F90" s="127">
        <v>6000</v>
      </c>
      <c r="G90" s="127">
        <v>6000</v>
      </c>
      <c r="H90" s="127">
        <v>6000</v>
      </c>
      <c r="I90" s="127">
        <v>6000</v>
      </c>
      <c r="J90" s="127">
        <v>6000</v>
      </c>
      <c r="K90" s="127">
        <v>6000</v>
      </c>
      <c r="L90" s="127">
        <v>6000</v>
      </c>
      <c r="M90" s="127">
        <v>6000</v>
      </c>
      <c r="N90" s="127">
        <v>6000</v>
      </c>
      <c r="O90" s="127">
        <v>6000</v>
      </c>
    </row>
    <row r="91" spans="1:15" ht="33.75" x14ac:dyDescent="0.2">
      <c r="A91" s="88">
        <v>294001</v>
      </c>
      <c r="B91" s="18" t="s">
        <v>48</v>
      </c>
      <c r="C91" s="89">
        <f>SUM(D91:O91)</f>
        <v>33491.81</v>
      </c>
      <c r="D91" s="90">
        <v>491.81</v>
      </c>
      <c r="E91" s="90">
        <v>3000</v>
      </c>
      <c r="F91" s="90">
        <v>3000</v>
      </c>
      <c r="G91" s="90">
        <v>3000</v>
      </c>
      <c r="H91" s="90">
        <v>3000</v>
      </c>
      <c r="I91" s="90">
        <v>3000</v>
      </c>
      <c r="J91" s="90">
        <v>3000</v>
      </c>
      <c r="K91" s="90">
        <v>3000</v>
      </c>
      <c r="L91" s="90">
        <v>3000</v>
      </c>
      <c r="M91" s="90">
        <v>3000</v>
      </c>
      <c r="N91" s="90">
        <v>3000</v>
      </c>
      <c r="O91" s="128">
        <v>3000</v>
      </c>
    </row>
    <row r="92" spans="1:15" ht="23.25" thickBot="1" x14ac:dyDescent="0.25">
      <c r="A92" s="91">
        <v>296001</v>
      </c>
      <c r="B92" s="92" t="s">
        <v>51</v>
      </c>
      <c r="C92" s="93">
        <f>SUM(D92:O92)</f>
        <v>57000</v>
      </c>
      <c r="D92" s="94">
        <v>2000</v>
      </c>
      <c r="E92" s="94">
        <v>5000</v>
      </c>
      <c r="F92" s="94">
        <v>5000</v>
      </c>
      <c r="G92" s="94">
        <v>5000</v>
      </c>
      <c r="H92" s="94">
        <v>5000</v>
      </c>
      <c r="I92" s="94">
        <v>5000</v>
      </c>
      <c r="J92" s="94">
        <v>5000</v>
      </c>
      <c r="K92" s="94">
        <v>5000</v>
      </c>
      <c r="L92" s="94">
        <v>5000</v>
      </c>
      <c r="M92" s="94">
        <v>5000</v>
      </c>
      <c r="N92" s="94">
        <v>5000</v>
      </c>
      <c r="O92" s="129">
        <v>5000</v>
      </c>
    </row>
    <row r="93" spans="1:15" ht="15" thickBot="1" x14ac:dyDescent="0.25">
      <c r="A93" s="165" t="s">
        <v>45</v>
      </c>
      <c r="B93" s="166"/>
      <c r="C93" s="95">
        <f>SUM(C88:C92)</f>
        <v>252491.81</v>
      </c>
      <c r="D93" s="95">
        <f>SUM(D90:D92)</f>
        <v>2491.81</v>
      </c>
      <c r="E93" s="95">
        <f>SUM(E90:E92)</f>
        <v>14000</v>
      </c>
      <c r="F93" s="95">
        <f>SUM(F90:F92)</f>
        <v>14000</v>
      </c>
      <c r="G93" s="95">
        <f>SUM(G90:G92)</f>
        <v>14000</v>
      </c>
      <c r="H93" s="95">
        <f>SUM(H90:H92)</f>
        <v>14000</v>
      </c>
      <c r="I93" s="95">
        <f>SUM(I90:I92)</f>
        <v>14000</v>
      </c>
      <c r="J93" s="95">
        <f>SUM(J90:J92)</f>
        <v>14000</v>
      </c>
      <c r="K93" s="95">
        <f>SUM(K90:K92)</f>
        <v>14000</v>
      </c>
      <c r="L93" s="95">
        <f>SUM(L90:L92)</f>
        <v>14000</v>
      </c>
      <c r="M93" s="95">
        <f>SUM(M90:M92)</f>
        <v>14000</v>
      </c>
      <c r="N93" s="95">
        <f>SUM(N90:N92)</f>
        <v>14000</v>
      </c>
      <c r="O93" s="96">
        <f>SUM(O90:O92)</f>
        <v>14000</v>
      </c>
    </row>
    <row r="94" spans="1:15" ht="15" thickBot="1" x14ac:dyDescent="0.25">
      <c r="A94" s="97"/>
      <c r="B94" s="98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100"/>
    </row>
    <row r="95" spans="1:15" ht="15" thickBot="1" x14ac:dyDescent="0.25">
      <c r="A95" s="184" t="s">
        <v>25</v>
      </c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6"/>
    </row>
    <row r="96" spans="1:15" x14ac:dyDescent="0.2">
      <c r="A96" s="84">
        <v>313001</v>
      </c>
      <c r="B96" s="85" t="s">
        <v>26</v>
      </c>
      <c r="C96" s="124">
        <f>SUM(D96:O96)</f>
        <v>11100</v>
      </c>
      <c r="D96" s="130">
        <v>0</v>
      </c>
      <c r="E96" s="130">
        <v>0</v>
      </c>
      <c r="F96" s="130">
        <v>1110</v>
      </c>
      <c r="G96" s="130">
        <v>1110</v>
      </c>
      <c r="H96" s="130">
        <v>1110</v>
      </c>
      <c r="I96" s="130">
        <v>1110</v>
      </c>
      <c r="J96" s="130">
        <v>1110</v>
      </c>
      <c r="K96" s="130">
        <v>1110</v>
      </c>
      <c r="L96" s="130">
        <v>1110</v>
      </c>
      <c r="M96" s="130">
        <v>1110</v>
      </c>
      <c r="N96" s="130">
        <v>1110</v>
      </c>
      <c r="O96" s="131">
        <v>1110</v>
      </c>
    </row>
    <row r="97" spans="1:15" x14ac:dyDescent="0.2">
      <c r="A97" s="88">
        <v>336001</v>
      </c>
      <c r="B97" s="18" t="s">
        <v>30</v>
      </c>
      <c r="C97" s="121">
        <f>SUM(D97:O97)</f>
        <v>70000</v>
      </c>
      <c r="D97" s="119">
        <v>30000</v>
      </c>
      <c r="E97" s="119">
        <v>30000</v>
      </c>
      <c r="F97" s="119">
        <v>10000</v>
      </c>
      <c r="G97" s="119">
        <v>0</v>
      </c>
      <c r="H97" s="119">
        <v>0</v>
      </c>
      <c r="I97" s="119">
        <v>0</v>
      </c>
      <c r="J97" s="119">
        <v>0</v>
      </c>
      <c r="K97" s="119">
        <v>0</v>
      </c>
      <c r="L97" s="119">
        <v>0</v>
      </c>
      <c r="M97" s="119">
        <v>0</v>
      </c>
      <c r="N97" s="119">
        <v>0</v>
      </c>
      <c r="O97" s="120">
        <v>0</v>
      </c>
    </row>
    <row r="98" spans="1:15" x14ac:dyDescent="0.2">
      <c r="A98" s="88">
        <v>351001</v>
      </c>
      <c r="B98" s="18" t="s">
        <v>65</v>
      </c>
      <c r="C98" s="89">
        <f>SUM(D98:O98)</f>
        <v>20000</v>
      </c>
      <c r="D98" s="123">
        <v>0</v>
      </c>
      <c r="E98" s="123">
        <v>10000</v>
      </c>
      <c r="F98" s="123">
        <v>10000</v>
      </c>
      <c r="G98" s="123">
        <v>0</v>
      </c>
      <c r="H98" s="123">
        <v>0</v>
      </c>
      <c r="I98" s="123">
        <v>0</v>
      </c>
      <c r="J98" s="123">
        <v>0</v>
      </c>
      <c r="K98" s="123">
        <v>0</v>
      </c>
      <c r="L98" s="123">
        <v>0</v>
      </c>
      <c r="M98" s="123">
        <v>0</v>
      </c>
      <c r="N98" s="123">
        <v>0</v>
      </c>
      <c r="O98" s="127">
        <v>0</v>
      </c>
    </row>
    <row r="99" spans="1:15" ht="22.5" x14ac:dyDescent="0.2">
      <c r="A99" s="88">
        <v>355001</v>
      </c>
      <c r="B99" s="18" t="s">
        <v>36</v>
      </c>
      <c r="C99" s="121">
        <f>SUM(D99:O99)</f>
        <v>40000</v>
      </c>
      <c r="D99" s="119">
        <v>0</v>
      </c>
      <c r="E99" s="119">
        <v>10000</v>
      </c>
      <c r="F99" s="119">
        <v>10000</v>
      </c>
      <c r="G99" s="119">
        <v>0</v>
      </c>
      <c r="H99" s="119">
        <v>10000</v>
      </c>
      <c r="I99" s="119">
        <v>10000</v>
      </c>
      <c r="J99" s="119">
        <v>0</v>
      </c>
      <c r="K99" s="119">
        <v>0</v>
      </c>
      <c r="L99" s="119">
        <v>0</v>
      </c>
      <c r="M99" s="119">
        <v>0</v>
      </c>
      <c r="N99" s="119">
        <v>0</v>
      </c>
      <c r="O99" s="120">
        <v>0</v>
      </c>
    </row>
    <row r="100" spans="1:15" x14ac:dyDescent="0.2">
      <c r="A100" s="88">
        <v>371001</v>
      </c>
      <c r="B100" s="18" t="s">
        <v>37</v>
      </c>
      <c r="C100" s="121">
        <f>SUM(D100:O100)</f>
        <v>30000</v>
      </c>
      <c r="D100" s="119">
        <v>10000</v>
      </c>
      <c r="E100" s="119">
        <v>10000</v>
      </c>
      <c r="F100" s="119">
        <v>10000</v>
      </c>
      <c r="G100" s="119">
        <v>0</v>
      </c>
      <c r="H100" s="119">
        <v>0</v>
      </c>
      <c r="I100" s="119">
        <v>0</v>
      </c>
      <c r="J100" s="119">
        <v>0</v>
      </c>
      <c r="K100" s="119">
        <v>0</v>
      </c>
      <c r="L100" s="119">
        <v>0</v>
      </c>
      <c r="M100" s="119">
        <v>0</v>
      </c>
      <c r="N100" s="119">
        <v>0</v>
      </c>
      <c r="O100" s="120">
        <v>0</v>
      </c>
    </row>
    <row r="101" spans="1:15" x14ac:dyDescent="0.2">
      <c r="A101" s="88">
        <v>375002</v>
      </c>
      <c r="B101" s="18" t="s">
        <v>38</v>
      </c>
      <c r="C101" s="121">
        <f>SUM(D101:O101)</f>
        <v>30000</v>
      </c>
      <c r="D101" s="119">
        <v>10000</v>
      </c>
      <c r="E101" s="119">
        <v>10000</v>
      </c>
      <c r="F101" s="119">
        <v>0</v>
      </c>
      <c r="G101" s="119">
        <v>5000</v>
      </c>
      <c r="H101" s="119">
        <v>5000</v>
      </c>
      <c r="I101" s="119">
        <v>0</v>
      </c>
      <c r="J101" s="119">
        <v>0</v>
      </c>
      <c r="K101" s="119">
        <v>0</v>
      </c>
      <c r="L101" s="119">
        <v>0</v>
      </c>
      <c r="M101" s="119">
        <v>0</v>
      </c>
      <c r="N101" s="119">
        <v>0</v>
      </c>
      <c r="O101" s="120">
        <v>0</v>
      </c>
    </row>
    <row r="102" spans="1:15" ht="15" thickBot="1" x14ac:dyDescent="0.25">
      <c r="A102" s="91">
        <v>382001</v>
      </c>
      <c r="B102" s="92" t="s">
        <v>49</v>
      </c>
      <c r="C102" s="93">
        <f>SUM(D102:O102)</f>
        <v>110000</v>
      </c>
      <c r="D102" s="118">
        <v>10000</v>
      </c>
      <c r="E102" s="118">
        <v>10000</v>
      </c>
      <c r="F102" s="118">
        <v>10000</v>
      </c>
      <c r="G102" s="118">
        <v>10000</v>
      </c>
      <c r="H102" s="118">
        <v>5000</v>
      </c>
      <c r="I102" s="118">
        <v>5000</v>
      </c>
      <c r="J102" s="118">
        <v>10000</v>
      </c>
      <c r="K102" s="118">
        <v>10000</v>
      </c>
      <c r="L102" s="118">
        <v>10000</v>
      </c>
      <c r="M102" s="118">
        <v>10000</v>
      </c>
      <c r="N102" s="118">
        <v>10000</v>
      </c>
      <c r="O102" s="132">
        <v>10000</v>
      </c>
    </row>
    <row r="103" spans="1:15" ht="15" thickBot="1" x14ac:dyDescent="0.25">
      <c r="A103" s="187" t="s">
        <v>45</v>
      </c>
      <c r="B103" s="188"/>
      <c r="C103" s="95">
        <f>SUM(C96:C102)</f>
        <v>311100</v>
      </c>
      <c r="D103" s="95">
        <f>SUM(D98:D102)</f>
        <v>30000</v>
      </c>
      <c r="E103" s="95">
        <f>SUM(E98:E102)</f>
        <v>50000</v>
      </c>
      <c r="F103" s="95">
        <f>SUM(F98:F102)</f>
        <v>40000</v>
      </c>
      <c r="G103" s="95">
        <f>SUM(G98:G102)</f>
        <v>15000</v>
      </c>
      <c r="H103" s="95">
        <f>SUM(H98:H102)</f>
        <v>20000</v>
      </c>
      <c r="I103" s="95">
        <f>SUM(I98:I102)</f>
        <v>15000</v>
      </c>
      <c r="J103" s="95">
        <f>SUM(J98:J102)</f>
        <v>10000</v>
      </c>
      <c r="K103" s="95">
        <f>SUM(K98:K102)</f>
        <v>10000</v>
      </c>
      <c r="L103" s="95">
        <f>SUM(L98:L102)</f>
        <v>10000</v>
      </c>
      <c r="M103" s="95">
        <f>SUM(M98:M102)</f>
        <v>10000</v>
      </c>
      <c r="N103" s="95">
        <f>SUM(N98:N102)</f>
        <v>10000</v>
      </c>
      <c r="O103" s="96">
        <f>SUM(O98:O102)</f>
        <v>10000</v>
      </c>
    </row>
    <row r="104" spans="1:15" ht="15" thickBot="1" x14ac:dyDescent="0.25">
      <c r="A104" s="101"/>
      <c r="B104" s="102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4"/>
    </row>
    <row r="105" spans="1:15" ht="15" thickBot="1" x14ac:dyDescent="0.25">
      <c r="A105" s="162" t="s">
        <v>41</v>
      </c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4"/>
    </row>
    <row r="106" spans="1:15" ht="15" thickBot="1" x14ac:dyDescent="0.25">
      <c r="A106" s="84">
        <v>511005</v>
      </c>
      <c r="B106" s="85" t="s">
        <v>42</v>
      </c>
      <c r="C106" s="105">
        <f>SUM(D106:O106)</f>
        <v>20000</v>
      </c>
      <c r="D106" s="86">
        <v>0</v>
      </c>
      <c r="E106" s="86">
        <v>0</v>
      </c>
      <c r="F106" s="86">
        <v>10000</v>
      </c>
      <c r="G106" s="86">
        <v>10000</v>
      </c>
      <c r="H106" s="86">
        <v>0</v>
      </c>
      <c r="I106" s="86">
        <v>0</v>
      </c>
      <c r="J106" s="86">
        <v>0</v>
      </c>
      <c r="K106" s="86">
        <v>0</v>
      </c>
      <c r="L106" s="86">
        <v>0</v>
      </c>
      <c r="M106" s="86">
        <v>0</v>
      </c>
      <c r="N106" s="86">
        <v>0</v>
      </c>
      <c r="O106" s="87">
        <v>0</v>
      </c>
    </row>
    <row r="107" spans="1:15" ht="15" thickBot="1" x14ac:dyDescent="0.25">
      <c r="A107" s="165" t="s">
        <v>45</v>
      </c>
      <c r="B107" s="166"/>
      <c r="C107" s="95">
        <f>SUM(C106:C106)</f>
        <v>20000</v>
      </c>
      <c r="D107" s="95">
        <f>SUM(D106:D106)</f>
        <v>0</v>
      </c>
      <c r="E107" s="95">
        <f>SUM(E106:E106)</f>
        <v>0</v>
      </c>
      <c r="F107" s="95">
        <f>SUM(F106:F106)</f>
        <v>10000</v>
      </c>
      <c r="G107" s="95">
        <f>SUM(G106:G106)</f>
        <v>10000</v>
      </c>
      <c r="H107" s="95">
        <f>SUM(H106:H106)</f>
        <v>0</v>
      </c>
      <c r="I107" s="95">
        <f>SUM(I106:I106)</f>
        <v>0</v>
      </c>
      <c r="J107" s="95">
        <f>SUM(J106:J106)</f>
        <v>0</v>
      </c>
      <c r="K107" s="95">
        <f>SUM(K106:K106)</f>
        <v>0</v>
      </c>
      <c r="L107" s="95">
        <f>SUM(L106:L106)</f>
        <v>0</v>
      </c>
      <c r="M107" s="95">
        <f>SUM(M106:M106)</f>
        <v>0</v>
      </c>
      <c r="N107" s="95">
        <f>SUM(N106:N106)</f>
        <v>0</v>
      </c>
      <c r="O107" s="96">
        <f>SUM(O106:O106)</f>
        <v>0</v>
      </c>
    </row>
    <row r="108" spans="1:15" ht="15" thickBot="1" x14ac:dyDescent="0.25">
      <c r="A108" s="106"/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9"/>
    </row>
    <row r="109" spans="1:15" ht="15" thickBot="1" x14ac:dyDescent="0.25">
      <c r="A109" s="177" t="s">
        <v>45</v>
      </c>
      <c r="B109" s="178"/>
      <c r="C109" s="110">
        <f>SUM(C93+C103+C107)</f>
        <v>583591.81000000006</v>
      </c>
      <c r="D109" s="110">
        <f>SUM(D93+D107)</f>
        <v>2491.81</v>
      </c>
      <c r="E109" s="110">
        <f>SUM(E93+E107)</f>
        <v>14000</v>
      </c>
      <c r="F109" s="110">
        <f>SUM(F93+F107)</f>
        <v>24000</v>
      </c>
      <c r="G109" s="110">
        <f>SUM(G93+G107)</f>
        <v>24000</v>
      </c>
      <c r="H109" s="110">
        <f>SUM(H93+H107)</f>
        <v>14000</v>
      </c>
      <c r="I109" s="110">
        <f>SUM(I93+I107)</f>
        <v>14000</v>
      </c>
      <c r="J109" s="110">
        <f>SUM(J93+J107)</f>
        <v>14000</v>
      </c>
      <c r="K109" s="110">
        <f>SUM(K93+K107)</f>
        <v>14000</v>
      </c>
      <c r="L109" s="110">
        <f>SUM(L93+L107)</f>
        <v>14000</v>
      </c>
      <c r="M109" s="110">
        <f>SUM(M93+M107)</f>
        <v>14000</v>
      </c>
      <c r="N109" s="110">
        <f>SUM(N93+N107)</f>
        <v>14000</v>
      </c>
      <c r="O109" s="111">
        <f>SUM(O93+O107)</f>
        <v>14000</v>
      </c>
    </row>
  </sheetData>
  <mergeCells count="27">
    <mergeCell ref="A105:O105"/>
    <mergeCell ref="A107:B107"/>
    <mergeCell ref="A83:B83"/>
    <mergeCell ref="A73:O73"/>
    <mergeCell ref="C75:O75"/>
    <mergeCell ref="A77:B77"/>
    <mergeCell ref="A79:O79"/>
    <mergeCell ref="C81:O81"/>
    <mergeCell ref="A109:B109"/>
    <mergeCell ref="A85:O85"/>
    <mergeCell ref="A87:O87"/>
    <mergeCell ref="A93:B93"/>
    <mergeCell ref="A95:O95"/>
    <mergeCell ref="A103:B103"/>
    <mergeCell ref="C56:O56"/>
    <mergeCell ref="A61:B61"/>
    <mergeCell ref="A63:B63"/>
    <mergeCell ref="A2:O2"/>
    <mergeCell ref="A3:O3"/>
    <mergeCell ref="A4:O4"/>
    <mergeCell ref="A6:O6"/>
    <mergeCell ref="C14:O14"/>
    <mergeCell ref="A12:O12"/>
    <mergeCell ref="C15:O15"/>
    <mergeCell ref="A33:B33"/>
    <mergeCell ref="C35:O35"/>
    <mergeCell ref="A54:B54"/>
  </mergeCells>
  <pageMargins left="0.43307086614173229" right="0.39370078740157483" top="0.39" bottom="0.57999999999999996" header="0.31496062992125984" footer="0.31496062992125984"/>
  <pageSetup scale="8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Torres</dc:creator>
  <cp:lastModifiedBy>Azucena</cp:lastModifiedBy>
  <cp:lastPrinted>2022-03-24T18:36:51Z</cp:lastPrinted>
  <dcterms:created xsi:type="dcterms:W3CDTF">2018-10-19T06:31:15Z</dcterms:created>
  <dcterms:modified xsi:type="dcterms:W3CDTF">2022-03-24T18:40:20Z</dcterms:modified>
</cp:coreProperties>
</file>