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zucena\Desktop\Azucena 2021\POA\"/>
    </mc:Choice>
  </mc:AlternateContent>
  <bookViews>
    <workbookView xWindow="240" yWindow="75" windowWidth="20115" windowHeight="7995"/>
  </bookViews>
  <sheets>
    <sheet name="Presupuesto 2021" sheetId="4" r:id="rId1"/>
  </sheets>
  <calcPr calcId="162913"/>
</workbook>
</file>

<file path=xl/calcChain.xml><?xml version="1.0" encoding="utf-8"?>
<calcChain xmlns="http://schemas.openxmlformats.org/spreadsheetml/2006/main">
  <c r="D8" i="4" l="1"/>
  <c r="J97" i="4" l="1"/>
  <c r="D97" i="4"/>
  <c r="O95" i="4"/>
  <c r="N95" i="4"/>
  <c r="M95" i="4"/>
  <c r="L95" i="4"/>
  <c r="L97" i="4" s="1"/>
  <c r="K95" i="4"/>
  <c r="K97" i="4" s="1"/>
  <c r="J95" i="4"/>
  <c r="I95" i="4"/>
  <c r="H95" i="4"/>
  <c r="G95" i="4"/>
  <c r="F95" i="4"/>
  <c r="F97" i="4" s="1"/>
  <c r="E95" i="4"/>
  <c r="E97" i="4" s="1"/>
  <c r="D95" i="4"/>
  <c r="C94" i="4"/>
  <c r="C93" i="4"/>
  <c r="C92" i="4"/>
  <c r="C91" i="4"/>
  <c r="C95" i="4" s="1"/>
  <c r="O88" i="4"/>
  <c r="N88" i="4"/>
  <c r="M88" i="4"/>
  <c r="L88" i="4"/>
  <c r="K88" i="4"/>
  <c r="J88" i="4"/>
  <c r="I88" i="4"/>
  <c r="H88" i="4"/>
  <c r="G88" i="4"/>
  <c r="F88" i="4"/>
  <c r="E88" i="4"/>
  <c r="D88" i="4"/>
  <c r="C87" i="4"/>
  <c r="C86" i="4"/>
  <c r="C88" i="4" s="1"/>
  <c r="O83" i="4"/>
  <c r="O97" i="4" s="1"/>
  <c r="N83" i="4"/>
  <c r="N97" i="4" s="1"/>
  <c r="M83" i="4"/>
  <c r="M97" i="4" s="1"/>
  <c r="L83" i="4"/>
  <c r="K83" i="4"/>
  <c r="J83" i="4"/>
  <c r="I83" i="4"/>
  <c r="I97" i="4" s="1"/>
  <c r="H83" i="4"/>
  <c r="H97" i="4" s="1"/>
  <c r="G83" i="4"/>
  <c r="G97" i="4" s="1"/>
  <c r="F83" i="4"/>
  <c r="E83" i="4"/>
  <c r="D83" i="4"/>
  <c r="C82" i="4"/>
  <c r="C81" i="4"/>
  <c r="C83" i="4" s="1"/>
  <c r="C80" i="4"/>
  <c r="C97" i="4" l="1"/>
  <c r="F73" i="4" l="1"/>
  <c r="C73" i="4" l="1"/>
  <c r="C74" i="4" s="1"/>
  <c r="C57" i="4"/>
  <c r="O74" i="4"/>
  <c r="N74" i="4"/>
  <c r="M74" i="4"/>
  <c r="L74" i="4"/>
  <c r="K74" i="4"/>
  <c r="J74" i="4"/>
  <c r="I74" i="4"/>
  <c r="H74" i="4"/>
  <c r="G74" i="4"/>
  <c r="F74" i="4"/>
  <c r="E74" i="4"/>
  <c r="D74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O58" i="4" l="1"/>
  <c r="N58" i="4"/>
  <c r="M58" i="4"/>
  <c r="L58" i="4"/>
  <c r="J58" i="4"/>
  <c r="I58" i="4"/>
  <c r="H58" i="4"/>
  <c r="G58" i="4"/>
  <c r="F58" i="4"/>
  <c r="E58" i="4"/>
  <c r="D58" i="4"/>
  <c r="K58" i="4"/>
  <c r="C8" i="4" l="1"/>
  <c r="C38" i="4"/>
  <c r="C31" i="4"/>
  <c r="C29" i="4"/>
  <c r="C27" i="4"/>
  <c r="C48" i="4"/>
  <c r="C9" i="4" l="1"/>
  <c r="C58" i="4"/>
  <c r="O54" i="4"/>
  <c r="N54" i="4"/>
  <c r="M54" i="4"/>
  <c r="L54" i="4"/>
  <c r="K54" i="4"/>
  <c r="J54" i="4"/>
  <c r="I54" i="4"/>
  <c r="H54" i="4"/>
  <c r="G54" i="4"/>
  <c r="F54" i="4"/>
  <c r="E54" i="4"/>
  <c r="D54" i="4"/>
  <c r="C53" i="4"/>
  <c r="C52" i="4"/>
  <c r="C51" i="4"/>
  <c r="C50" i="4"/>
  <c r="C49" i="4"/>
  <c r="C47" i="4"/>
  <c r="C46" i="4"/>
  <c r="C45" i="4"/>
  <c r="C44" i="4"/>
  <c r="C43" i="4"/>
  <c r="C42" i="4"/>
  <c r="C41" i="4"/>
  <c r="C40" i="4"/>
  <c r="C39" i="4"/>
  <c r="C37" i="4"/>
  <c r="C36" i="4"/>
  <c r="O33" i="4"/>
  <c r="N33" i="4"/>
  <c r="M33" i="4"/>
  <c r="L33" i="4"/>
  <c r="K33" i="4"/>
  <c r="J33" i="4"/>
  <c r="I33" i="4"/>
  <c r="H33" i="4"/>
  <c r="G33" i="4"/>
  <c r="F33" i="4"/>
  <c r="E33" i="4"/>
  <c r="D33" i="4"/>
  <c r="C32" i="4"/>
  <c r="C30" i="4"/>
  <c r="C28" i="4"/>
  <c r="C26" i="4"/>
  <c r="C25" i="4"/>
  <c r="C24" i="4"/>
  <c r="C23" i="4"/>
  <c r="C22" i="4"/>
  <c r="C21" i="4"/>
  <c r="C20" i="4"/>
  <c r="C19" i="4"/>
  <c r="C18" i="4"/>
  <c r="C17" i="4"/>
  <c r="C16" i="4"/>
  <c r="O10" i="4"/>
  <c r="N10" i="4"/>
  <c r="M10" i="4"/>
  <c r="L10" i="4"/>
  <c r="K10" i="4"/>
  <c r="J10" i="4"/>
  <c r="I10" i="4"/>
  <c r="H10" i="4"/>
  <c r="G10" i="4"/>
  <c r="F10" i="4"/>
  <c r="E10" i="4"/>
  <c r="D10" i="4"/>
  <c r="K60" i="4" l="1"/>
  <c r="C54" i="4"/>
  <c r="C33" i="4"/>
  <c r="C10" i="4"/>
  <c r="G60" i="4"/>
  <c r="O60" i="4"/>
  <c r="I60" i="4"/>
  <c r="D60" i="4"/>
  <c r="H60" i="4"/>
  <c r="L60" i="4"/>
  <c r="F60" i="4"/>
  <c r="J60" i="4"/>
  <c r="N60" i="4"/>
  <c r="E60" i="4"/>
  <c r="M60" i="4"/>
  <c r="C60" i="4" l="1"/>
</calcChain>
</file>

<file path=xl/sharedStrings.xml><?xml version="1.0" encoding="utf-8"?>
<sst xmlns="http://schemas.openxmlformats.org/spreadsheetml/2006/main" count="152" uniqueCount="72">
  <si>
    <t>INSTITUTO MUNICIPAL DE PLANEACIÓN URBANA DE CULIACAN, SINALOA</t>
  </si>
  <si>
    <t>CUENTA</t>
  </si>
  <si>
    <t>PROGRAMAS / 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</si>
  <si>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</si>
  <si>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</si>
  <si>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</si>
  <si>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</si>
  <si>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</si>
  <si>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</si>
  <si>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</si>
  <si>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</si>
  <si>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</si>
  <si>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</si>
  <si>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</si>
  <si>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</si>
  <si>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SERVICIOS PERSONALES</t>
  </si>
  <si>
    <t>MATERIALES Y SUMINISTROS</t>
  </si>
  <si>
    <t>PAPELERIA Y ARTICULOS DE ESCRITORIO</t>
  </si>
  <si>
    <t>IMPRESIÓN DE FORMAS</t>
  </si>
  <si>
    <t>COMSUMIBLES DE EQUIPO DE COMPUTO</t>
  </si>
  <si>
    <t>ATENCION A INVITADOS ESPECIALES</t>
  </si>
  <si>
    <t>MANTENIMIENTO Y MEJORAS DE EDIFICIOS</t>
  </si>
  <si>
    <t>COMBUSTIBLES Y LUBRICANTES</t>
  </si>
  <si>
    <t>UNIFORMES</t>
  </si>
  <si>
    <t>HERRAMIENTAS Y UTENSILIOS MENORES</t>
  </si>
  <si>
    <t>SERVICIOS GENERALES</t>
  </si>
  <si>
    <t>AGUA PURIFICADA</t>
  </si>
  <si>
    <t>SERVICIOS DE INTERNET</t>
  </si>
  <si>
    <t>SERVICIOS LEGALES DE CONTABILIDAD Y AUDITORIA</t>
  </si>
  <si>
    <t>CAPACITACION Y ADIESTRAMIENTO</t>
  </si>
  <si>
    <t>SERVICIOS DE FOTOCOPIADO</t>
  </si>
  <si>
    <t>INTERESES POR FINANCIAMIENTO Y COMISIONES BANCARIAS</t>
  </si>
  <si>
    <t>SEGUROS DE BIENES PATRIMONIALES</t>
  </si>
  <si>
    <t xml:space="preserve">CONSERVACIÓN DEL EDIFICIO </t>
  </si>
  <si>
    <t xml:space="preserve">MANTENIMIENTO DE MOB DE OFICINA </t>
  </si>
  <si>
    <t>MANTENIMIENTO DE EQUIPO DE COMPUTO</t>
  </si>
  <si>
    <t xml:space="preserve">REPARACIÓN DE EQUIPO DE TRANSPORTE </t>
  </si>
  <si>
    <t>PASAJES AEREOS</t>
  </si>
  <si>
    <t>VIATICOS EN EL PAÍS</t>
  </si>
  <si>
    <t>PENSION VEHICULAR</t>
  </si>
  <si>
    <t>PLACAS Y TENENCIAS</t>
  </si>
  <si>
    <t>BIENES MUEBLES, INMUEBLES E INTANGIBLES</t>
  </si>
  <si>
    <t>MOBILIARIO Y EQUIPO DE OFICINA</t>
  </si>
  <si>
    <t>EQUIPO DE COMPUTO</t>
  </si>
  <si>
    <t>LICENCIAS INFORMATICAS Y SOFTWARE</t>
  </si>
  <si>
    <t>TOTAL</t>
  </si>
  <si>
    <t>MANTENIMIENTO Y REFACCIONES MENORES DE EQUIPO DE OFICINA</t>
  </si>
  <si>
    <t xml:space="preserve"> MATERIAL DE LIMPIEZA</t>
  </si>
  <si>
    <t>REFACCIONES Y ACCESORIOS MENORES DE EQUIPO DE CÓMPUTO Y TECNOLOGÍAS DE LA INFORMACIÓN</t>
  </si>
  <si>
    <t>ACTIVIDADES CIVICAS Y CULTURALES</t>
  </si>
  <si>
    <t>AYUNTAMIENTO DE CULIACAN</t>
  </si>
  <si>
    <t>REFACCIONES Y ACCESORIOS MENORES DE EQUIPO DE TRANSPORTE</t>
  </si>
  <si>
    <t>MATERIALES, ACCESORIOS Y SUMINISTROS MÉDICOS PARA BOTIQUIN DE PRIMEROS AUXILIOS</t>
  </si>
  <si>
    <t>MEDICINAS Y PRODUCTOS FARMACÉUTICOS PARA BOTIQUIN DE PRIMEROS AUXILIOS</t>
  </si>
  <si>
    <t>MATERIAL IMPRESO E INFORMACIÓN DIGITAL</t>
  </si>
  <si>
    <t>ID</t>
  </si>
  <si>
    <t>PROYECTO</t>
  </si>
  <si>
    <t>INGRESOS PROPIOS</t>
  </si>
  <si>
    <t>TRANSFERENCIAS DESCENTRALIZADAS DEL AYUNTAMIENTO DE CULIACÁN</t>
  </si>
  <si>
    <t>SERVICIOS DE LIMPIEZA Y MANEJO DE DESECHOS</t>
  </si>
  <si>
    <t>PRENDAS DE SEGURIDAD Y PROTECCIÓN PERSONAL</t>
  </si>
  <si>
    <t>REFACCIONES Y ACCESORIOS MENORES DE EDIFICIOS</t>
  </si>
  <si>
    <t>SERVICIOS POSTALES Y TELEGRÁFICOS</t>
  </si>
  <si>
    <t>TRANSFERENCIAS DESCENTRALIZADAS DEL AYUNTAMIENTO DE CULIACÁN PARA EL PAGO DE PROYECTOS EJECUTIVOS</t>
  </si>
  <si>
    <t>SERVICIOS DE DISEÑO, ARQUITECTURA, INGENIERÍA Y ACTIVIDADES RELACIONADAS</t>
  </si>
  <si>
    <t>FONDO 3% - ESTIPULADO EN LA LEY DE ORDENAMIENTO TERRITORIAL Y DESARROLLO URBANO DEL ESTADO DE SINALOA,  EN SU NUMERAL 40 PÁRRAFO SEGUNDO, PREVISTO EN EL FONDO QUE DISPONE EL PÁRRAFO SEGUNDO   DEL ART. 28 DE LA LEY DE OBRAS PÚBLICAS Y SERVICIOS RELACIONADOS CON LAS MISMAS DEL ESTADO DE SINALOA, SOBRE LAS OBRAS QUE EJECUTE EL MUNICIPIO.</t>
  </si>
  <si>
    <t>PRESUPUESTO DE EGRESOS: TRANSFERENCIAS DESCENTRALIZADAS DEL AYUNTAMIENTO DE CULIACÁN                                                                                                                                                                                                           (PRODUCTO DE LO ESTIPULADO EN LA LEY DE ORDENAMIENTO TERRITORIAL Y DESARROLLO URBANO DEL ESTADO DE SINALOA EN SU ARTICULO 40 SEGUNDO PARRAFO CORRESPONDIENTE A "EL 3% POR LOS DERECHOS POR LA PRESTACIÓN DE SERVICIOS PÚBLICOS POR CONCEPTO DE  ALINEAMIENTO DE CALLES Y EXPEDICIÓN DE LICENCIAS PARA CONSTRUCCIÓN, RECONSTRUCCIÓN, REMODELACIÓN O DEMOLICIÓN DE EDIFICIOS".</t>
  </si>
  <si>
    <t>PRESUPUESTO 2021</t>
  </si>
  <si>
    <t>REMANENTE 2020, PROVENIENTE DE LAS TRANSFERENCIAS DESCENTRALIZADAS DEL AYUNTAMIENTO DE CULIACÁN</t>
  </si>
  <si>
    <t>CONSERVACION DEL EDIFICIO</t>
  </si>
  <si>
    <t>EQUIPOS Y APARATOS AUDIOVISUALES</t>
  </si>
  <si>
    <t>LEY DE INGRESOS: INSTITUTO MUNICIPAL DE  PLANEACIÓN URBANA DE CULIACÁN                                                                                                                                                                                                                                                                       ( INGRESOS ADICIONALES, EN APEGO AL ARTÍCULO 40 SEGUNDO PÁRRAFO DE LA LEY DE ORDENAMIENTO TERRITORIAL Y DESARROLLO URBANO DEL ESTADO DE SINALOA, DEL 3% POR LOS DERECHOS POR LA PRESTACIÓN DE SERVICIOS PÚBLICOS POR CONCEPTO DE  ALINEAMIENTO DE CALLES Y EXPEDICIÓN DE LICENCIAS PARA CONSTRUCCIÓN, RECONSTRUCCIÓN, REMODELACIÓN O DEMOLICIÓN DE EDIFICIOS).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</si>
</sst>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BB73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4" fillId="7" borderId="2" xfId="0" applyNumberFormat="1" applyFont="1" applyFill="1" applyBorder="1" applyAlignment="1">
      <alignment horizontal="right" vertical="center"/>
    </xf>
    <xf numFmtId="4" fontId="4" fillId="7" borderId="2" xfId="0" applyNumberFormat="1" applyFont="1" applyFill="1" applyBorder="1" applyAlignment="1">
      <alignment horizontal="right" vertical="center" wrapText="1"/>
    </xf>
    <xf numFmtId="4" fontId="4" fillId="6" borderId="2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/>
    </xf>
    <xf numFmtId="0" fontId="4" fillId="9" borderId="9" xfId="0" applyFont="1" applyFill="1" applyBorder="1" applyAlignment="1">
      <alignment horizontal="center" vertical="center" wrapText="1"/>
    </xf>
    <xf numFmtId="4" fontId="4" fillId="9" borderId="9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right" vertical="center" wrapText="1"/>
    </xf>
    <xf numFmtId="4" fontId="4" fillId="5" borderId="12" xfId="0" applyNumberFormat="1" applyFont="1" applyFill="1" applyBorder="1" applyAlignment="1">
      <alignment horizontal="right" vertical="center" wrapText="1"/>
    </xf>
    <xf numFmtId="4" fontId="4" fillId="6" borderId="12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right" vertical="center"/>
    </xf>
    <xf numFmtId="4" fontId="5" fillId="2" borderId="16" xfId="0" applyNumberFormat="1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4" fontId="4" fillId="5" borderId="4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vertical="center" wrapText="1"/>
    </xf>
    <xf numFmtId="4" fontId="4" fillId="7" borderId="4" xfId="0" applyNumberFormat="1" applyFont="1" applyFill="1" applyBorder="1" applyAlignment="1">
      <alignment horizontal="right" vertical="center"/>
    </xf>
    <xf numFmtId="0" fontId="4" fillId="7" borderId="5" xfId="0" applyFont="1" applyFill="1" applyBorder="1" applyAlignment="1">
      <alignment vertical="center" wrapText="1"/>
    </xf>
    <xf numFmtId="4" fontId="4" fillId="3" borderId="17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4" fillId="8" borderId="2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4" fillId="8" borderId="21" xfId="0" applyNumberFormat="1" applyFont="1" applyFill="1" applyBorder="1" applyAlignment="1">
      <alignment horizontal="right" vertical="center"/>
    </xf>
    <xf numFmtId="0" fontId="2" fillId="6" borderId="13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 wrapText="1"/>
    </xf>
    <xf numFmtId="4" fontId="7" fillId="10" borderId="36" xfId="0" applyNumberFormat="1" applyFont="1" applyFill="1" applyBorder="1" applyAlignment="1">
      <alignment horizontal="left" vertical="center"/>
    </xf>
    <xf numFmtId="4" fontId="2" fillId="0" borderId="36" xfId="0" applyNumberFormat="1" applyFont="1" applyBorder="1" applyAlignment="1">
      <alignment horizontal="left" vertical="center"/>
    </xf>
    <xf numFmtId="4" fontId="2" fillId="0" borderId="37" xfId="0" applyNumberFormat="1" applyFont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4" fontId="7" fillId="10" borderId="2" xfId="0" applyNumberFormat="1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wrapText="1"/>
    </xf>
    <xf numFmtId="4" fontId="7" fillId="1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left" vertical="center"/>
    </xf>
    <xf numFmtId="4" fontId="4" fillId="9" borderId="34" xfId="0" applyNumberFormat="1" applyFont="1" applyFill="1" applyBorder="1" applyAlignment="1">
      <alignment horizontal="left" vertical="center" wrapText="1"/>
    </xf>
    <xf numFmtId="4" fontId="4" fillId="9" borderId="8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left" vertical="center" wrapText="1"/>
    </xf>
    <xf numFmtId="4" fontId="7" fillId="11" borderId="36" xfId="0" applyNumberFormat="1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 wrapText="1"/>
    </xf>
    <xf numFmtId="4" fontId="7" fillId="11" borderId="40" xfId="0" applyNumberFormat="1" applyFont="1" applyFill="1" applyBorder="1" applyAlignment="1">
      <alignment horizontal="left" vertical="center"/>
    </xf>
    <xf numFmtId="4" fontId="2" fillId="0" borderId="40" xfId="0" applyNumberFormat="1" applyFont="1" applyBorder="1" applyAlignment="1">
      <alignment horizontal="left" vertical="center"/>
    </xf>
    <xf numFmtId="4" fontId="2" fillId="0" borderId="41" xfId="0" applyNumberFormat="1" applyFont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4" fontId="7" fillId="11" borderId="20" xfId="0" applyNumberFormat="1" applyFont="1" applyFill="1" applyBorder="1" applyAlignment="1">
      <alignment horizontal="left" vertical="center"/>
    </xf>
    <xf numFmtId="4" fontId="2" fillId="0" borderId="20" xfId="0" applyNumberFormat="1" applyFont="1" applyBorder="1" applyAlignment="1">
      <alignment horizontal="left" vertical="center"/>
    </xf>
    <xf numFmtId="4" fontId="2" fillId="0" borderId="21" xfId="0" applyNumberFormat="1" applyFont="1" applyBorder="1" applyAlignment="1">
      <alignment horizontal="left" vertical="center"/>
    </xf>
    <xf numFmtId="0" fontId="4" fillId="12" borderId="6" xfId="0" applyFont="1" applyFill="1" applyBorder="1" applyAlignment="1">
      <alignment horizontal="left" vertical="center" wrapText="1"/>
    </xf>
    <xf numFmtId="0" fontId="4" fillId="12" borderId="34" xfId="0" applyFont="1" applyFill="1" applyBorder="1" applyAlignment="1">
      <alignment horizontal="left" vertical="center" wrapText="1"/>
    </xf>
    <xf numFmtId="4" fontId="4" fillId="12" borderId="20" xfId="0" applyNumberFormat="1" applyFont="1" applyFill="1" applyBorder="1" applyAlignment="1">
      <alignment horizontal="left" vertical="center" wrapText="1"/>
    </xf>
    <xf numFmtId="4" fontId="4" fillId="12" borderId="21" xfId="0" applyNumberFormat="1" applyFont="1" applyFill="1" applyBorder="1" applyAlignment="1">
      <alignment horizontal="left" vertical="center" wrapText="1"/>
    </xf>
    <xf numFmtId="4" fontId="4" fillId="13" borderId="20" xfId="0" applyNumberFormat="1" applyFont="1" applyFill="1" applyBorder="1" applyAlignment="1">
      <alignment horizontal="left" vertical="center" wrapText="1"/>
    </xf>
    <xf numFmtId="4" fontId="4" fillId="13" borderId="21" xfId="0" applyNumberFormat="1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11" borderId="8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left" vertical="center" wrapText="1"/>
    </xf>
    <xf numFmtId="0" fontId="4" fillId="10" borderId="32" xfId="0" applyFont="1" applyFill="1" applyBorder="1" applyAlignment="1">
      <alignment horizontal="left" vertical="center" wrapText="1"/>
    </xf>
    <xf numFmtId="0" fontId="4" fillId="10" borderId="3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B73D"/>
      <color rgb="FFE1D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7"/>
  <sheetViews>
    <sheetView tabSelected="1" topLeftCell="A91" zoomScale="160" zoomScaleNormal="160" workbookViewId="0">
      <selection activeCell="A3" sqref="A3:O3"/>
    </sheetView>
  </sheetViews>
  <sheetFormatPr baseColWidth="10" defaultColWidth="9.140625" defaultRowHeight="14.25" x14ac:dyDescent="0.2"/>
  <cols>
    <col min="1" max="1" width="7.140625" style="3" customWidth="1"/>
    <col min="2" max="2" width="31.140625" style="5" customWidth="1"/>
    <col min="3" max="3" width="10" style="7" bestFit="1" customWidth="1"/>
    <col min="4" max="5" width="8.7109375" style="1" bestFit="1" customWidth="1"/>
    <col min="6" max="6" width="10" style="1" bestFit="1" customWidth="1"/>
    <col min="7" max="7" width="7.85546875" style="1" bestFit="1" customWidth="1"/>
    <col min="8" max="10" width="8.7109375" style="1" bestFit="1" customWidth="1"/>
    <col min="11" max="11" width="10" style="1" bestFit="1" customWidth="1"/>
    <col min="12" max="12" width="7.85546875" style="1" bestFit="1" customWidth="1"/>
    <col min="13" max="15" width="9.140625" style="1" customWidth="1"/>
    <col min="16" max="16" width="9.140625" style="1"/>
    <col min="17" max="17" width="13.28515625" style="1" bestFit="1" customWidth="1"/>
    <col min="18" max="16384" width="9.140625" style="1"/>
  </cols>
  <sheetData>
    <row r="2" spans="1:15" s="2" customFormat="1" ht="14.25" customHeight="1" x14ac:dyDescent="0.25">
      <c r="A2" s="155" t="s">
        <v>50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2" customFormat="1" ht="14.25" customHeight="1" x14ac:dyDescent="0.25">
      <c r="A3" s="155" t="s">
        <v>67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2" customFormat="1" ht="14.25" customHeight="1" x14ac:dyDescent="0.25">
      <c r="A4" s="155" t="s">
        <v>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9" customHeight="1" thickBot="1" x14ac:dyDescent="0.25">
      <c r="B5" s="4"/>
      <c r="C5" s="6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63" customHeight="1" thickBot="1" x14ac:dyDescent="0.25">
      <c r="A6" s="156" t="s">
        <v>71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1:15" ht="24" customHeight="1" x14ac:dyDescent="0.2">
      <c r="A7" s="45" t="s">
        <v>55</v>
      </c>
      <c r="B7" s="46" t="s">
        <v>56</v>
      </c>
      <c r="C7" s="46" t="s">
        <v>45</v>
      </c>
      <c r="D7" s="46" t="s">
        <v>3</v>
      </c>
      <c r="E7" s="46" t="s">
        <v>4</v>
      </c>
      <c r="F7" s="46" t="s">
        <v>5</v>
      </c>
      <c r="G7" s="46" t="s">
        <v>6</v>
      </c>
      <c r="H7" s="46" t="s">
        <v>7</v>
      </c>
      <c r="I7" s="46" t="s">
        <v>8</v>
      </c>
      <c r="J7" s="46" t="s">
        <v>9</v>
      </c>
      <c r="K7" s="46" t="s">
        <v>10</v>
      </c>
      <c r="L7" s="46" t="s">
        <v>11</v>
      </c>
      <c r="M7" s="46" t="s">
        <v>12</v>
      </c>
      <c r="N7" s="46" t="s">
        <v>13</v>
      </c>
      <c r="O7" s="47" t="s">
        <v>14</v>
      </c>
    </row>
    <row r="8" spans="1:15" ht="24" customHeight="1" x14ac:dyDescent="0.2">
      <c r="A8" s="31">
        <v>1</v>
      </c>
      <c r="B8" s="23" t="s">
        <v>58</v>
      </c>
      <c r="C8" s="24">
        <f>SUM(D8:O8)</f>
        <v>1357528.6199999999</v>
      </c>
      <c r="D8" s="24">
        <f>132176+62122</f>
        <v>194298</v>
      </c>
      <c r="E8" s="24">
        <v>157287</v>
      </c>
      <c r="F8" s="24">
        <v>52914</v>
      </c>
      <c r="G8" s="24">
        <v>83184</v>
      </c>
      <c r="H8" s="24">
        <v>240965</v>
      </c>
      <c r="I8" s="24">
        <v>92769</v>
      </c>
      <c r="J8" s="24">
        <v>125876</v>
      </c>
      <c r="K8" s="24">
        <v>80739</v>
      </c>
      <c r="L8" s="24">
        <v>61165</v>
      </c>
      <c r="M8" s="24">
        <v>84605.2</v>
      </c>
      <c r="N8" s="24">
        <v>62823.47</v>
      </c>
      <c r="O8" s="32">
        <v>120902.95</v>
      </c>
    </row>
    <row r="9" spans="1:15" ht="13.5" customHeight="1" x14ac:dyDescent="0.2">
      <c r="A9" s="70">
        <v>2</v>
      </c>
      <c r="B9" s="25" t="s">
        <v>57</v>
      </c>
      <c r="C9" s="24">
        <f>SUM(D9:O9)</f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32">
        <v>0</v>
      </c>
    </row>
    <row r="10" spans="1:15" ht="15" customHeight="1" x14ac:dyDescent="0.2">
      <c r="A10" s="33"/>
      <c r="B10" s="27" t="s">
        <v>45</v>
      </c>
      <c r="C10" s="28">
        <f>SUM(C8:C9)</f>
        <v>1357528.6199999999</v>
      </c>
      <c r="D10" s="29">
        <f t="shared" ref="D10:O10" si="0">SUM(D8:D9)</f>
        <v>194298</v>
      </c>
      <c r="E10" s="29">
        <f t="shared" si="0"/>
        <v>157287</v>
      </c>
      <c r="F10" s="29">
        <f t="shared" si="0"/>
        <v>52914</v>
      </c>
      <c r="G10" s="29">
        <f t="shared" si="0"/>
        <v>83184</v>
      </c>
      <c r="H10" s="29">
        <f t="shared" si="0"/>
        <v>240965</v>
      </c>
      <c r="I10" s="29">
        <f t="shared" si="0"/>
        <v>92769</v>
      </c>
      <c r="J10" s="29">
        <f t="shared" si="0"/>
        <v>125876</v>
      </c>
      <c r="K10" s="29">
        <f t="shared" si="0"/>
        <v>80739</v>
      </c>
      <c r="L10" s="29">
        <f t="shared" si="0"/>
        <v>61165</v>
      </c>
      <c r="M10" s="29">
        <f t="shared" si="0"/>
        <v>84605.2</v>
      </c>
      <c r="N10" s="29">
        <f t="shared" si="0"/>
        <v>62823.47</v>
      </c>
      <c r="O10" s="34">
        <f t="shared" si="0"/>
        <v>120902.95</v>
      </c>
    </row>
    <row r="11" spans="1:15" ht="9" customHeight="1" thickBo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5" ht="51.75" customHeight="1" thickBot="1" x14ac:dyDescent="0.25">
      <c r="A12" s="161" t="s">
        <v>66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3"/>
    </row>
    <row r="13" spans="1:15" ht="14.25" customHeight="1" x14ac:dyDescent="0.2">
      <c r="A13" s="45" t="s">
        <v>1</v>
      </c>
      <c r="B13" s="46" t="s">
        <v>2</v>
      </c>
      <c r="C13" s="46" t="s">
        <v>45</v>
      </c>
      <c r="D13" s="46" t="s">
        <v>3</v>
      </c>
      <c r="E13" s="46" t="s">
        <v>4</v>
      </c>
      <c r="F13" s="46" t="s">
        <v>5</v>
      </c>
      <c r="G13" s="46" t="s">
        <v>6</v>
      </c>
      <c r="H13" s="46" t="s">
        <v>7</v>
      </c>
      <c r="I13" s="46" t="s">
        <v>8</v>
      </c>
      <c r="J13" s="46" t="s">
        <v>9</v>
      </c>
      <c r="K13" s="46" t="s">
        <v>10</v>
      </c>
      <c r="L13" s="46" t="s">
        <v>11</v>
      </c>
      <c r="M13" s="46" t="s">
        <v>12</v>
      </c>
      <c r="N13" s="46" t="s">
        <v>13</v>
      </c>
      <c r="O13" s="47" t="s">
        <v>14</v>
      </c>
    </row>
    <row r="14" spans="1:15" ht="14.25" customHeight="1" x14ac:dyDescent="0.2">
      <c r="A14" s="71"/>
      <c r="B14" s="59" t="s">
        <v>15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60"/>
    </row>
    <row r="15" spans="1:15" ht="14.25" customHeight="1" x14ac:dyDescent="0.2">
      <c r="A15" s="72"/>
      <c r="B15" s="63" t="s">
        <v>16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</row>
    <row r="16" spans="1:15" s="2" customFormat="1" ht="14.25" customHeight="1" x14ac:dyDescent="0.25">
      <c r="A16" s="55">
        <v>211001</v>
      </c>
      <c r="B16" s="20" t="s">
        <v>17</v>
      </c>
      <c r="C16" s="60">
        <f t="shared" ref="C16:C29" si="1">SUM(D16:O16)</f>
        <v>57500</v>
      </c>
      <c r="D16" s="18">
        <v>6500</v>
      </c>
      <c r="E16" s="18">
        <v>2500</v>
      </c>
      <c r="F16" s="18">
        <v>2000</v>
      </c>
      <c r="G16" s="18">
        <v>2000</v>
      </c>
      <c r="H16" s="18">
        <v>9500</v>
      </c>
      <c r="I16" s="18">
        <v>4000</v>
      </c>
      <c r="J16" s="18">
        <v>8000</v>
      </c>
      <c r="K16" s="18">
        <v>4000</v>
      </c>
      <c r="L16" s="18">
        <v>5000</v>
      </c>
      <c r="M16" s="18">
        <v>4000</v>
      </c>
      <c r="N16" s="18">
        <v>5000</v>
      </c>
      <c r="O16" s="57">
        <v>5000</v>
      </c>
    </row>
    <row r="17" spans="1:15" s="2" customFormat="1" ht="14.25" customHeight="1" x14ac:dyDescent="0.25">
      <c r="A17" s="35">
        <v>212001</v>
      </c>
      <c r="B17" s="21" t="s">
        <v>18</v>
      </c>
      <c r="C17" s="13">
        <f t="shared" si="1"/>
        <v>1700</v>
      </c>
      <c r="D17" s="19">
        <v>0</v>
      </c>
      <c r="E17" s="19">
        <v>300</v>
      </c>
      <c r="F17" s="19">
        <v>0</v>
      </c>
      <c r="G17" s="19">
        <v>0</v>
      </c>
      <c r="H17" s="19">
        <v>1050</v>
      </c>
      <c r="I17" s="19">
        <v>0</v>
      </c>
      <c r="J17" s="19">
        <v>0</v>
      </c>
      <c r="K17" s="19"/>
      <c r="L17" s="19">
        <v>0</v>
      </c>
      <c r="M17" s="19">
        <v>0</v>
      </c>
      <c r="N17" s="19">
        <v>0</v>
      </c>
      <c r="O17" s="36">
        <v>350</v>
      </c>
    </row>
    <row r="18" spans="1:15" s="2" customFormat="1" ht="22.5" x14ac:dyDescent="0.25">
      <c r="A18" s="35">
        <v>214010</v>
      </c>
      <c r="B18" s="21" t="s">
        <v>19</v>
      </c>
      <c r="C18" s="13">
        <f>SUM(D18:O18)</f>
        <v>43314.229999999996</v>
      </c>
      <c r="D18" s="19">
        <v>0</v>
      </c>
      <c r="E18" s="19">
        <v>0</v>
      </c>
      <c r="F18" s="19">
        <v>0</v>
      </c>
      <c r="G18" s="19">
        <v>1000</v>
      </c>
      <c r="H18" s="19">
        <v>5000</v>
      </c>
      <c r="I18" s="19">
        <v>5000</v>
      </c>
      <c r="J18" s="19">
        <v>4000</v>
      </c>
      <c r="K18" s="19"/>
      <c r="L18" s="19">
        <v>22314.23</v>
      </c>
      <c r="M18" s="19">
        <v>0</v>
      </c>
      <c r="N18" s="19">
        <v>1000</v>
      </c>
      <c r="O18" s="36">
        <v>5000</v>
      </c>
    </row>
    <row r="19" spans="1:15" s="15" customFormat="1" ht="22.5" x14ac:dyDescent="0.25">
      <c r="A19" s="35">
        <v>215001</v>
      </c>
      <c r="B19" s="21" t="s">
        <v>54</v>
      </c>
      <c r="C19" s="14">
        <f>SUM(D19:O19)</f>
        <v>10500</v>
      </c>
      <c r="D19" s="19">
        <v>1500</v>
      </c>
      <c r="E19" s="19">
        <v>0</v>
      </c>
      <c r="F19" s="19">
        <v>0</v>
      </c>
      <c r="G19" s="19">
        <v>0</v>
      </c>
      <c r="H19" s="19">
        <v>1500</v>
      </c>
      <c r="I19" s="19">
        <v>0</v>
      </c>
      <c r="J19" s="19">
        <v>3000</v>
      </c>
      <c r="K19" s="19"/>
      <c r="L19" s="19">
        <v>1500</v>
      </c>
      <c r="M19" s="19">
        <v>0</v>
      </c>
      <c r="N19" s="19">
        <v>1500</v>
      </c>
      <c r="O19" s="36">
        <v>1500</v>
      </c>
    </row>
    <row r="20" spans="1:15" s="2" customFormat="1" x14ac:dyDescent="0.25">
      <c r="A20" s="35">
        <v>216001</v>
      </c>
      <c r="B20" s="21" t="s">
        <v>47</v>
      </c>
      <c r="C20" s="13">
        <f t="shared" si="1"/>
        <v>24738.239999999998</v>
      </c>
      <c r="D20" s="19">
        <v>4500</v>
      </c>
      <c r="E20" s="19">
        <v>1500</v>
      </c>
      <c r="F20" s="19">
        <v>838.24</v>
      </c>
      <c r="G20" s="19">
        <v>1000</v>
      </c>
      <c r="H20" s="19">
        <v>4000</v>
      </c>
      <c r="I20" s="19">
        <v>1500</v>
      </c>
      <c r="J20" s="19">
        <v>3500</v>
      </c>
      <c r="K20" s="19"/>
      <c r="L20" s="19">
        <v>1900</v>
      </c>
      <c r="M20" s="19">
        <v>1500</v>
      </c>
      <c r="N20" s="19">
        <v>1500</v>
      </c>
      <c r="O20" s="36">
        <v>3000</v>
      </c>
    </row>
    <row r="21" spans="1:15" s="2" customFormat="1" x14ac:dyDescent="0.25">
      <c r="A21" s="35">
        <v>221002</v>
      </c>
      <c r="B21" s="21" t="s">
        <v>20</v>
      </c>
      <c r="C21" s="13">
        <f>SUM(D21:O21)</f>
        <v>63500</v>
      </c>
      <c r="D21" s="19">
        <v>7000</v>
      </c>
      <c r="E21" s="19">
        <v>2000</v>
      </c>
      <c r="F21" s="19">
        <v>2000</v>
      </c>
      <c r="G21" s="19">
        <v>5000</v>
      </c>
      <c r="H21" s="19">
        <v>8500</v>
      </c>
      <c r="I21" s="19">
        <v>3000</v>
      </c>
      <c r="J21" s="19">
        <v>9000</v>
      </c>
      <c r="K21" s="19">
        <v>5000</v>
      </c>
      <c r="L21" s="19">
        <v>4000</v>
      </c>
      <c r="M21" s="19">
        <v>4000</v>
      </c>
      <c r="N21" s="19">
        <v>4000</v>
      </c>
      <c r="O21" s="36">
        <v>10000</v>
      </c>
    </row>
    <row r="22" spans="1:15" s="2" customFormat="1" ht="22.5" x14ac:dyDescent="0.25">
      <c r="A22" s="35">
        <v>249002</v>
      </c>
      <c r="B22" s="21" t="s">
        <v>21</v>
      </c>
      <c r="C22" s="13">
        <f t="shared" si="1"/>
        <v>12160.77</v>
      </c>
      <c r="D22" s="19">
        <v>6000</v>
      </c>
      <c r="E22" s="19">
        <v>0</v>
      </c>
      <c r="F22" s="19">
        <v>0</v>
      </c>
      <c r="G22" s="19">
        <v>0</v>
      </c>
      <c r="H22" s="19">
        <v>900</v>
      </c>
      <c r="I22" s="19">
        <v>0</v>
      </c>
      <c r="J22" s="19">
        <v>2800</v>
      </c>
      <c r="K22" s="19"/>
      <c r="L22" s="19">
        <v>360.77</v>
      </c>
      <c r="M22" s="19">
        <v>300</v>
      </c>
      <c r="N22" s="19">
        <v>300</v>
      </c>
      <c r="O22" s="36">
        <v>1500</v>
      </c>
    </row>
    <row r="23" spans="1:15" s="15" customFormat="1" ht="33.75" x14ac:dyDescent="0.25">
      <c r="A23" s="35">
        <v>253001</v>
      </c>
      <c r="B23" s="21" t="s">
        <v>53</v>
      </c>
      <c r="C23" s="14">
        <f>SUM(D23:O23)</f>
        <v>2000</v>
      </c>
      <c r="D23" s="19">
        <v>500</v>
      </c>
      <c r="E23" s="19">
        <v>0</v>
      </c>
      <c r="F23" s="19">
        <v>0</v>
      </c>
      <c r="G23" s="19">
        <v>0</v>
      </c>
      <c r="H23" s="19">
        <v>500</v>
      </c>
      <c r="I23" s="19">
        <v>0</v>
      </c>
      <c r="J23" s="19">
        <v>500</v>
      </c>
      <c r="K23" s="19"/>
      <c r="L23" s="19">
        <v>0</v>
      </c>
      <c r="M23" s="19">
        <v>0</v>
      </c>
      <c r="N23" s="19">
        <v>0</v>
      </c>
      <c r="O23" s="36">
        <v>500</v>
      </c>
    </row>
    <row r="24" spans="1:15" s="15" customFormat="1" ht="33.75" x14ac:dyDescent="0.25">
      <c r="A24" s="35">
        <v>254001</v>
      </c>
      <c r="B24" s="21" t="s">
        <v>52</v>
      </c>
      <c r="C24" s="14">
        <f>SUM(D24:O24)</f>
        <v>2500</v>
      </c>
      <c r="D24" s="19">
        <v>500</v>
      </c>
      <c r="E24" s="19">
        <v>0</v>
      </c>
      <c r="F24" s="19">
        <v>0</v>
      </c>
      <c r="G24" s="19">
        <v>500</v>
      </c>
      <c r="H24" s="19">
        <v>500</v>
      </c>
      <c r="I24" s="19">
        <v>0</v>
      </c>
      <c r="J24" s="19">
        <v>500</v>
      </c>
      <c r="K24" s="19"/>
      <c r="L24" s="19">
        <v>0</v>
      </c>
      <c r="M24" s="19">
        <v>0</v>
      </c>
      <c r="N24" s="19">
        <v>0</v>
      </c>
      <c r="O24" s="36">
        <v>500</v>
      </c>
    </row>
    <row r="25" spans="1:15" s="2" customFormat="1" x14ac:dyDescent="0.25">
      <c r="A25" s="35">
        <v>261001</v>
      </c>
      <c r="B25" s="21" t="s">
        <v>22</v>
      </c>
      <c r="C25" s="13">
        <f t="shared" si="1"/>
        <v>57697.38</v>
      </c>
      <c r="D25" s="19">
        <v>8000</v>
      </c>
      <c r="E25" s="19">
        <v>3000</v>
      </c>
      <c r="F25" s="19">
        <v>0</v>
      </c>
      <c r="G25" s="19">
        <v>3000</v>
      </c>
      <c r="H25" s="19">
        <v>8000</v>
      </c>
      <c r="I25" s="19">
        <v>5000</v>
      </c>
      <c r="J25" s="19">
        <v>8000</v>
      </c>
      <c r="K25" s="19">
        <v>2697.38</v>
      </c>
      <c r="L25" s="19">
        <v>5000</v>
      </c>
      <c r="M25" s="19">
        <v>5000</v>
      </c>
      <c r="N25" s="19">
        <v>5000</v>
      </c>
      <c r="O25" s="36">
        <v>5000</v>
      </c>
    </row>
    <row r="26" spans="1:15" s="2" customFormat="1" x14ac:dyDescent="0.25">
      <c r="A26" s="35">
        <v>271001</v>
      </c>
      <c r="B26" s="21" t="s">
        <v>23</v>
      </c>
      <c r="C26" s="13">
        <f t="shared" si="1"/>
        <v>34155.81</v>
      </c>
      <c r="D26" s="19">
        <v>27000</v>
      </c>
      <c r="E26" s="19">
        <v>0</v>
      </c>
      <c r="F26" s="19">
        <v>0</v>
      </c>
      <c r="G26" s="19">
        <v>7155.81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6">
        <v>0</v>
      </c>
    </row>
    <row r="27" spans="1:15" s="2" customFormat="1" ht="22.5" x14ac:dyDescent="0.25">
      <c r="A27" s="35">
        <v>272001</v>
      </c>
      <c r="B27" s="21" t="s">
        <v>60</v>
      </c>
      <c r="C27" s="13">
        <f t="shared" si="1"/>
        <v>6000</v>
      </c>
      <c r="D27" s="19">
        <v>1000</v>
      </c>
      <c r="E27" s="19">
        <v>0</v>
      </c>
      <c r="F27" s="19">
        <v>0</v>
      </c>
      <c r="G27" s="19">
        <v>0</v>
      </c>
      <c r="H27" s="19">
        <v>2000</v>
      </c>
      <c r="I27" s="19">
        <v>1000</v>
      </c>
      <c r="J27" s="19">
        <v>1000</v>
      </c>
      <c r="K27" s="19">
        <v>0</v>
      </c>
      <c r="L27" s="19">
        <v>0</v>
      </c>
      <c r="M27" s="19">
        <v>0</v>
      </c>
      <c r="N27" s="19">
        <v>0</v>
      </c>
      <c r="O27" s="36">
        <v>1000</v>
      </c>
    </row>
    <row r="28" spans="1:15" s="2" customFormat="1" ht="22.5" x14ac:dyDescent="0.25">
      <c r="A28" s="35">
        <v>291001</v>
      </c>
      <c r="B28" s="21" t="s">
        <v>24</v>
      </c>
      <c r="C28" s="13">
        <f t="shared" si="1"/>
        <v>7433.47</v>
      </c>
      <c r="D28" s="19">
        <v>1000</v>
      </c>
      <c r="E28" s="19">
        <v>0</v>
      </c>
      <c r="F28" s="19">
        <v>0</v>
      </c>
      <c r="G28" s="19">
        <v>0</v>
      </c>
      <c r="H28" s="19">
        <v>2000</v>
      </c>
      <c r="I28" s="19">
        <v>1000</v>
      </c>
      <c r="J28" s="19">
        <v>1500</v>
      </c>
      <c r="K28" s="19">
        <v>0</v>
      </c>
      <c r="L28" s="19">
        <v>0</v>
      </c>
      <c r="M28" s="19">
        <v>0</v>
      </c>
      <c r="N28" s="19">
        <v>933.47</v>
      </c>
      <c r="O28" s="36">
        <v>1000</v>
      </c>
    </row>
    <row r="29" spans="1:15" s="2" customFormat="1" ht="22.5" x14ac:dyDescent="0.25">
      <c r="A29" s="35">
        <v>292001</v>
      </c>
      <c r="B29" s="21" t="s">
        <v>61</v>
      </c>
      <c r="C29" s="13">
        <f t="shared" si="1"/>
        <v>4300</v>
      </c>
      <c r="D29" s="19">
        <v>1000</v>
      </c>
      <c r="E29" s="19">
        <v>0</v>
      </c>
      <c r="F29" s="19">
        <v>500</v>
      </c>
      <c r="G29" s="19">
        <v>500</v>
      </c>
      <c r="H29" s="19">
        <v>1000</v>
      </c>
      <c r="I29" s="19">
        <v>0</v>
      </c>
      <c r="J29" s="19">
        <v>300</v>
      </c>
      <c r="K29" s="19">
        <v>0</v>
      </c>
      <c r="L29" s="19">
        <v>0</v>
      </c>
      <c r="M29" s="19">
        <v>0</v>
      </c>
      <c r="N29" s="19">
        <v>0</v>
      </c>
      <c r="O29" s="36">
        <v>1000</v>
      </c>
    </row>
    <row r="30" spans="1:15" s="2" customFormat="1" ht="22.5" x14ac:dyDescent="0.25">
      <c r="A30" s="35">
        <v>293001</v>
      </c>
      <c r="B30" s="21" t="s">
        <v>46</v>
      </c>
      <c r="C30" s="13">
        <f>SUM(D30:O30)</f>
        <v>6000</v>
      </c>
      <c r="D30" s="19">
        <v>1500</v>
      </c>
      <c r="E30" s="19">
        <v>0</v>
      </c>
      <c r="F30" s="19">
        <v>1500</v>
      </c>
      <c r="G30" s="19">
        <v>0</v>
      </c>
      <c r="H30" s="19">
        <v>1000</v>
      </c>
      <c r="I30" s="19">
        <v>0</v>
      </c>
      <c r="J30" s="19">
        <v>500</v>
      </c>
      <c r="K30" s="19">
        <v>0</v>
      </c>
      <c r="L30" s="19">
        <v>0</v>
      </c>
      <c r="M30" s="19">
        <v>0</v>
      </c>
      <c r="N30" s="19">
        <v>0</v>
      </c>
      <c r="O30" s="36">
        <v>1500</v>
      </c>
    </row>
    <row r="31" spans="1:15" s="2" customFormat="1" ht="33.75" x14ac:dyDescent="0.25">
      <c r="A31" s="35">
        <v>294001</v>
      </c>
      <c r="B31" s="21" t="s">
        <v>48</v>
      </c>
      <c r="C31" s="13">
        <f>SUM(D31:O31)</f>
        <v>6000</v>
      </c>
      <c r="D31" s="19">
        <v>1500</v>
      </c>
      <c r="E31" s="19">
        <v>0</v>
      </c>
      <c r="F31" s="19">
        <v>1500</v>
      </c>
      <c r="G31" s="19">
        <v>0</v>
      </c>
      <c r="H31" s="19">
        <v>1000</v>
      </c>
      <c r="I31" s="19">
        <v>0</v>
      </c>
      <c r="J31" s="19">
        <v>500</v>
      </c>
      <c r="K31" s="19">
        <v>0</v>
      </c>
      <c r="L31" s="19">
        <v>0</v>
      </c>
      <c r="M31" s="19">
        <v>0</v>
      </c>
      <c r="N31" s="19">
        <v>0</v>
      </c>
      <c r="O31" s="36">
        <v>1500</v>
      </c>
    </row>
    <row r="32" spans="1:15" s="15" customFormat="1" ht="22.5" x14ac:dyDescent="0.25">
      <c r="A32" s="35">
        <v>296001</v>
      </c>
      <c r="B32" s="21" t="s">
        <v>51</v>
      </c>
      <c r="C32" s="13">
        <f>SUM(D32:O32)</f>
        <v>33000</v>
      </c>
      <c r="D32" s="19">
        <v>15000</v>
      </c>
      <c r="E32" s="19">
        <v>0</v>
      </c>
      <c r="F32" s="19">
        <v>0</v>
      </c>
      <c r="G32" s="19">
        <v>2000</v>
      </c>
      <c r="H32" s="19">
        <v>1000</v>
      </c>
      <c r="I32" s="19">
        <v>5000</v>
      </c>
      <c r="J32" s="19">
        <v>0</v>
      </c>
      <c r="K32" s="19">
        <v>0</v>
      </c>
      <c r="L32" s="19">
        <v>0</v>
      </c>
      <c r="M32" s="19">
        <v>5000</v>
      </c>
      <c r="N32" s="19">
        <v>0</v>
      </c>
      <c r="O32" s="36">
        <v>5000</v>
      </c>
    </row>
    <row r="33" spans="1:15" s="2" customFormat="1" x14ac:dyDescent="0.25">
      <c r="A33" s="166" t="s">
        <v>45</v>
      </c>
      <c r="B33" s="167"/>
      <c r="C33" s="13">
        <f>SUM(C16:C32)</f>
        <v>372499.89999999997</v>
      </c>
      <c r="D33" s="14">
        <f t="shared" ref="D33:O33" si="2">SUM(D16:D32)</f>
        <v>82500</v>
      </c>
      <c r="E33" s="14">
        <f t="shared" si="2"/>
        <v>9300</v>
      </c>
      <c r="F33" s="14">
        <f t="shared" si="2"/>
        <v>8338.24</v>
      </c>
      <c r="G33" s="14">
        <f t="shared" si="2"/>
        <v>22155.81</v>
      </c>
      <c r="H33" s="14">
        <f t="shared" si="2"/>
        <v>47450</v>
      </c>
      <c r="I33" s="14">
        <f t="shared" si="2"/>
        <v>25500</v>
      </c>
      <c r="J33" s="14">
        <f t="shared" si="2"/>
        <v>43100</v>
      </c>
      <c r="K33" s="14">
        <f t="shared" si="2"/>
        <v>11697.380000000001</v>
      </c>
      <c r="L33" s="14">
        <f t="shared" si="2"/>
        <v>40074.999999999993</v>
      </c>
      <c r="M33" s="14">
        <f t="shared" si="2"/>
        <v>19800</v>
      </c>
      <c r="N33" s="14">
        <f t="shared" si="2"/>
        <v>19233.47</v>
      </c>
      <c r="O33" s="37">
        <f t="shared" si="2"/>
        <v>43350</v>
      </c>
    </row>
    <row r="34" spans="1:15" s="15" customFormat="1" ht="30" customHeight="1" x14ac:dyDescent="0.25">
      <c r="A34" s="50"/>
      <c r="B34" s="51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s="2" customFormat="1" x14ac:dyDescent="0.25">
      <c r="A35" s="73"/>
      <c r="B35" s="58" t="s">
        <v>25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3"/>
    </row>
    <row r="36" spans="1:15" s="2" customFormat="1" x14ac:dyDescent="0.25">
      <c r="A36" s="55">
        <v>313001</v>
      </c>
      <c r="B36" s="20" t="s">
        <v>26</v>
      </c>
      <c r="C36" s="56">
        <f t="shared" ref="C36:C53" si="3">SUM(D36:O36)</f>
        <v>16360</v>
      </c>
      <c r="D36" s="18">
        <v>2180</v>
      </c>
      <c r="E36" s="18">
        <v>1090</v>
      </c>
      <c r="F36" s="18">
        <v>1090</v>
      </c>
      <c r="G36" s="18">
        <v>1090</v>
      </c>
      <c r="H36" s="18">
        <v>3270</v>
      </c>
      <c r="I36" s="18">
        <v>1090</v>
      </c>
      <c r="J36" s="18">
        <v>2180</v>
      </c>
      <c r="K36" s="18">
        <v>0</v>
      </c>
      <c r="L36" s="18">
        <v>1090</v>
      </c>
      <c r="M36" s="18">
        <v>1090</v>
      </c>
      <c r="N36" s="18">
        <v>1090</v>
      </c>
      <c r="O36" s="57">
        <v>1100</v>
      </c>
    </row>
    <row r="37" spans="1:15" s="2" customFormat="1" x14ac:dyDescent="0.25">
      <c r="A37" s="35">
        <v>317001</v>
      </c>
      <c r="B37" s="21" t="s">
        <v>27</v>
      </c>
      <c r="C37" s="11">
        <f t="shared" si="3"/>
        <v>233000</v>
      </c>
      <c r="D37" s="19">
        <v>29000</v>
      </c>
      <c r="E37" s="19">
        <v>29000</v>
      </c>
      <c r="F37" s="19">
        <v>14500</v>
      </c>
      <c r="G37" s="19">
        <v>14500</v>
      </c>
      <c r="H37" s="19">
        <v>43500</v>
      </c>
      <c r="I37" s="19">
        <v>14500</v>
      </c>
      <c r="J37" s="19">
        <v>29500</v>
      </c>
      <c r="K37" s="19">
        <v>0</v>
      </c>
      <c r="L37" s="19">
        <v>14500</v>
      </c>
      <c r="M37" s="19">
        <v>14500</v>
      </c>
      <c r="N37" s="19">
        <v>14500</v>
      </c>
      <c r="O37" s="36">
        <v>15000</v>
      </c>
    </row>
    <row r="38" spans="1:15" s="2" customFormat="1" ht="22.5" x14ac:dyDescent="0.25">
      <c r="A38" s="35">
        <v>318001</v>
      </c>
      <c r="B38" s="21" t="s">
        <v>62</v>
      </c>
      <c r="C38" s="11">
        <f t="shared" si="3"/>
        <v>6500</v>
      </c>
      <c r="D38" s="19">
        <v>2500</v>
      </c>
      <c r="E38" s="19">
        <v>0</v>
      </c>
      <c r="F38" s="19">
        <v>0</v>
      </c>
      <c r="G38" s="19">
        <v>0</v>
      </c>
      <c r="H38" s="19">
        <v>2000</v>
      </c>
      <c r="I38" s="19">
        <v>0</v>
      </c>
      <c r="J38" s="19">
        <v>1000</v>
      </c>
      <c r="K38" s="19">
        <v>0</v>
      </c>
      <c r="L38" s="19">
        <v>0</v>
      </c>
      <c r="M38" s="19">
        <v>0</v>
      </c>
      <c r="N38" s="19">
        <v>0</v>
      </c>
      <c r="O38" s="36">
        <v>1000</v>
      </c>
    </row>
    <row r="39" spans="1:15" s="2" customFormat="1" ht="23.25" customHeight="1" x14ac:dyDescent="0.25">
      <c r="A39" s="35">
        <v>331022</v>
      </c>
      <c r="B39" s="21" t="s">
        <v>28</v>
      </c>
      <c r="C39" s="11">
        <f t="shared" si="3"/>
        <v>239000.12000000002</v>
      </c>
      <c r="D39" s="19">
        <v>37500</v>
      </c>
      <c r="E39" s="19">
        <v>32080.880000000001</v>
      </c>
      <c r="F39" s="19">
        <v>26580.880000000001</v>
      </c>
      <c r="G39" s="19">
        <v>20000</v>
      </c>
      <c r="H39" s="19">
        <v>67877.41</v>
      </c>
      <c r="I39" s="19">
        <v>30460.95</v>
      </c>
      <c r="J39" s="19">
        <v>24500</v>
      </c>
      <c r="K39" s="19">
        <v>0</v>
      </c>
      <c r="L39" s="19">
        <v>0</v>
      </c>
      <c r="M39" s="19">
        <v>0</v>
      </c>
      <c r="N39" s="19">
        <v>0</v>
      </c>
      <c r="O39" s="36">
        <v>0</v>
      </c>
    </row>
    <row r="40" spans="1:15" s="2" customFormat="1" x14ac:dyDescent="0.25">
      <c r="A40" s="35">
        <v>334001</v>
      </c>
      <c r="B40" s="21" t="s">
        <v>29</v>
      </c>
      <c r="C40" s="11">
        <f>SUM(D40:O40)</f>
        <v>113322.73</v>
      </c>
      <c r="D40" s="19">
        <v>0</v>
      </c>
      <c r="E40" s="19">
        <v>67272.81</v>
      </c>
      <c r="F40" s="19">
        <v>0</v>
      </c>
      <c r="G40" s="19">
        <v>0</v>
      </c>
      <c r="H40" s="19">
        <v>20000</v>
      </c>
      <c r="I40" s="19">
        <v>0</v>
      </c>
      <c r="J40" s="19">
        <v>1049.92</v>
      </c>
      <c r="K40" s="19">
        <v>15000</v>
      </c>
      <c r="L40" s="19">
        <v>0</v>
      </c>
      <c r="M40" s="19">
        <v>0</v>
      </c>
      <c r="N40" s="19">
        <v>5000</v>
      </c>
      <c r="O40" s="36">
        <v>5000</v>
      </c>
    </row>
    <row r="41" spans="1:15" s="2" customFormat="1" x14ac:dyDescent="0.25">
      <c r="A41" s="35">
        <v>336001</v>
      </c>
      <c r="B41" s="21" t="s">
        <v>30</v>
      </c>
      <c r="C41" s="11">
        <f t="shared" si="3"/>
        <v>51531.62</v>
      </c>
      <c r="D41" s="19">
        <v>1500</v>
      </c>
      <c r="E41" s="19">
        <v>5000</v>
      </c>
      <c r="F41" s="19">
        <v>0</v>
      </c>
      <c r="G41" s="19">
        <v>0</v>
      </c>
      <c r="H41" s="19">
        <v>30000</v>
      </c>
      <c r="I41" s="19">
        <v>10000</v>
      </c>
      <c r="J41" s="19">
        <v>0</v>
      </c>
      <c r="K41" s="19">
        <v>31.62</v>
      </c>
      <c r="L41" s="19">
        <v>0</v>
      </c>
      <c r="M41" s="19">
        <v>0</v>
      </c>
      <c r="N41" s="19">
        <v>0</v>
      </c>
      <c r="O41" s="36">
        <v>5000</v>
      </c>
    </row>
    <row r="42" spans="1:15" s="2" customFormat="1" ht="23.25" customHeight="1" x14ac:dyDescent="0.25">
      <c r="A42" s="35">
        <v>341001</v>
      </c>
      <c r="B42" s="21" t="s">
        <v>31</v>
      </c>
      <c r="C42" s="11">
        <f t="shared" si="3"/>
        <v>15000</v>
      </c>
      <c r="D42" s="19">
        <v>2000</v>
      </c>
      <c r="E42" s="19">
        <v>1000</v>
      </c>
      <c r="F42" s="19">
        <v>1000</v>
      </c>
      <c r="G42" s="19">
        <v>1000</v>
      </c>
      <c r="H42" s="19">
        <v>2000</v>
      </c>
      <c r="I42" s="19">
        <v>1000</v>
      </c>
      <c r="J42" s="19">
        <v>2000</v>
      </c>
      <c r="K42" s="19">
        <v>1000</v>
      </c>
      <c r="L42" s="19">
        <v>1000</v>
      </c>
      <c r="M42" s="19">
        <v>1000</v>
      </c>
      <c r="N42" s="19">
        <v>1000</v>
      </c>
      <c r="O42" s="36">
        <v>1000</v>
      </c>
    </row>
    <row r="43" spans="1:15" s="2" customFormat="1" x14ac:dyDescent="0.25">
      <c r="A43" s="35">
        <v>345001</v>
      </c>
      <c r="B43" s="21" t="s">
        <v>32</v>
      </c>
      <c r="C43" s="11">
        <f t="shared" si="3"/>
        <v>46730</v>
      </c>
      <c r="D43" s="19">
        <v>0</v>
      </c>
      <c r="E43" s="19">
        <v>0</v>
      </c>
      <c r="F43" s="19">
        <v>0</v>
      </c>
      <c r="G43" s="19">
        <v>15000</v>
      </c>
      <c r="H43" s="19">
        <v>15000</v>
      </c>
      <c r="I43" s="19">
        <v>0</v>
      </c>
      <c r="J43" s="19">
        <v>0</v>
      </c>
      <c r="K43" s="19">
        <v>15000</v>
      </c>
      <c r="L43" s="19">
        <v>0</v>
      </c>
      <c r="M43" s="19">
        <v>1730</v>
      </c>
      <c r="N43" s="19">
        <v>0</v>
      </c>
      <c r="O43" s="36">
        <v>0</v>
      </c>
    </row>
    <row r="44" spans="1:15" s="2" customFormat="1" x14ac:dyDescent="0.25">
      <c r="A44" s="35">
        <v>351001</v>
      </c>
      <c r="B44" s="21" t="s">
        <v>33</v>
      </c>
      <c r="C44" s="11">
        <f t="shared" si="3"/>
        <v>62181.599999999999</v>
      </c>
      <c r="D44" s="19">
        <v>5181.6000000000004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5000</v>
      </c>
      <c r="K44" s="19">
        <v>20000</v>
      </c>
      <c r="L44" s="19">
        <v>0</v>
      </c>
      <c r="M44" s="19">
        <v>30000</v>
      </c>
      <c r="N44" s="19">
        <v>0</v>
      </c>
      <c r="O44" s="36">
        <v>2000</v>
      </c>
    </row>
    <row r="45" spans="1:15" s="2" customFormat="1" x14ac:dyDescent="0.25">
      <c r="A45" s="35">
        <v>352001</v>
      </c>
      <c r="B45" s="21" t="s">
        <v>34</v>
      </c>
      <c r="C45" s="11">
        <f t="shared" si="3"/>
        <v>2500</v>
      </c>
      <c r="D45" s="19">
        <v>500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1000</v>
      </c>
      <c r="K45" s="19">
        <v>0</v>
      </c>
      <c r="L45" s="19">
        <v>0</v>
      </c>
      <c r="M45" s="19">
        <v>0</v>
      </c>
      <c r="N45" s="19">
        <v>0</v>
      </c>
      <c r="O45" s="36">
        <v>1000</v>
      </c>
    </row>
    <row r="46" spans="1:15" s="2" customFormat="1" ht="22.5" customHeight="1" x14ac:dyDescent="0.25">
      <c r="A46" s="35">
        <v>353001</v>
      </c>
      <c r="B46" s="21" t="s">
        <v>35</v>
      </c>
      <c r="C46" s="11">
        <f t="shared" si="3"/>
        <v>15904.880000000001</v>
      </c>
      <c r="D46" s="19">
        <v>500</v>
      </c>
      <c r="E46" s="19">
        <v>0</v>
      </c>
      <c r="F46" s="19">
        <v>1404.88</v>
      </c>
      <c r="G46" s="19">
        <v>0</v>
      </c>
      <c r="H46" s="19">
        <v>1000</v>
      </c>
      <c r="I46" s="19">
        <v>0</v>
      </c>
      <c r="J46" s="19">
        <v>2000</v>
      </c>
      <c r="K46" s="19">
        <v>2000</v>
      </c>
      <c r="L46" s="19">
        <v>0</v>
      </c>
      <c r="M46" s="19">
        <v>4000</v>
      </c>
      <c r="N46" s="19">
        <v>2000</v>
      </c>
      <c r="O46" s="36">
        <v>3000</v>
      </c>
    </row>
    <row r="47" spans="1:15" s="2" customFormat="1" ht="22.5" customHeight="1" x14ac:dyDescent="0.25">
      <c r="A47" s="35">
        <v>355001</v>
      </c>
      <c r="B47" s="21" t="s">
        <v>36</v>
      </c>
      <c r="C47" s="11">
        <f>SUM(D47:O47)</f>
        <v>27367.59</v>
      </c>
      <c r="D47" s="19">
        <v>500</v>
      </c>
      <c r="E47" s="19">
        <v>0</v>
      </c>
      <c r="F47" s="19">
        <v>0</v>
      </c>
      <c r="G47" s="19">
        <v>0</v>
      </c>
      <c r="H47" s="19">
        <v>3867.59</v>
      </c>
      <c r="I47" s="19">
        <v>3000</v>
      </c>
      <c r="J47" s="19">
        <v>6000</v>
      </c>
      <c r="K47" s="19">
        <v>6000</v>
      </c>
      <c r="L47" s="19">
        <v>0</v>
      </c>
      <c r="M47" s="19">
        <v>0</v>
      </c>
      <c r="N47" s="19">
        <v>0</v>
      </c>
      <c r="O47" s="36">
        <v>8000</v>
      </c>
    </row>
    <row r="48" spans="1:15" s="2" customFormat="1" ht="22.5" customHeight="1" x14ac:dyDescent="0.25">
      <c r="A48" s="35">
        <v>358001</v>
      </c>
      <c r="B48" s="21" t="s">
        <v>59</v>
      </c>
      <c r="C48" s="11">
        <f>SUM(D48:O48)</f>
        <v>10000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6">
        <v>10000</v>
      </c>
    </row>
    <row r="49" spans="1:15" s="2" customFormat="1" ht="22.5" customHeight="1" x14ac:dyDescent="0.25">
      <c r="A49" s="35">
        <v>371001</v>
      </c>
      <c r="B49" s="21" t="s">
        <v>37</v>
      </c>
      <c r="C49" s="11">
        <f>SUM(D49:O49)</f>
        <v>13400</v>
      </c>
      <c r="D49" s="19">
        <v>3500</v>
      </c>
      <c r="E49" s="19">
        <v>0</v>
      </c>
      <c r="F49" s="19">
        <v>0</v>
      </c>
      <c r="G49" s="19">
        <v>3000</v>
      </c>
      <c r="H49" s="19">
        <v>0</v>
      </c>
      <c r="I49" s="19">
        <v>1900</v>
      </c>
      <c r="J49" s="19">
        <v>0</v>
      </c>
      <c r="K49" s="19">
        <v>0</v>
      </c>
      <c r="L49" s="19">
        <v>0</v>
      </c>
      <c r="M49" s="19">
        <v>0</v>
      </c>
      <c r="N49" s="19">
        <v>5000</v>
      </c>
      <c r="O49" s="36">
        <v>0</v>
      </c>
    </row>
    <row r="50" spans="1:15" s="2" customFormat="1" ht="14.25" customHeight="1" x14ac:dyDescent="0.25">
      <c r="A50" s="35">
        <v>375002</v>
      </c>
      <c r="B50" s="21" t="s">
        <v>38</v>
      </c>
      <c r="C50" s="11">
        <f>SUM(D50:O50)</f>
        <v>14989</v>
      </c>
      <c r="D50" s="19">
        <v>2969</v>
      </c>
      <c r="E50" s="19">
        <v>0</v>
      </c>
      <c r="F50" s="19">
        <v>0</v>
      </c>
      <c r="G50" s="19">
        <v>3000</v>
      </c>
      <c r="H50" s="19">
        <v>0</v>
      </c>
      <c r="I50" s="19">
        <v>0</v>
      </c>
      <c r="J50" s="19">
        <v>2010</v>
      </c>
      <c r="K50" s="19">
        <v>2010</v>
      </c>
      <c r="L50" s="19">
        <v>0</v>
      </c>
      <c r="M50" s="19">
        <v>0</v>
      </c>
      <c r="N50" s="19">
        <v>5000</v>
      </c>
      <c r="O50" s="36">
        <v>0</v>
      </c>
    </row>
    <row r="51" spans="1:15" s="2" customFormat="1" ht="14.25" customHeight="1" x14ac:dyDescent="0.25">
      <c r="A51" s="35">
        <v>379001</v>
      </c>
      <c r="B51" s="22" t="s">
        <v>39</v>
      </c>
      <c r="C51" s="11">
        <f t="shared" si="3"/>
        <v>4000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2000</v>
      </c>
      <c r="O51" s="36">
        <v>2000</v>
      </c>
    </row>
    <row r="52" spans="1:15" s="2" customFormat="1" ht="14.25" customHeight="1" x14ac:dyDescent="0.25">
      <c r="A52" s="61">
        <v>382001</v>
      </c>
      <c r="B52" s="21" t="s">
        <v>49</v>
      </c>
      <c r="C52" s="62">
        <f>SUM(D52:O52)</f>
        <v>86178.180000000008</v>
      </c>
      <c r="D52" s="19">
        <v>16904.400000000001</v>
      </c>
      <c r="E52" s="19">
        <v>2543.31</v>
      </c>
      <c r="F52" s="19">
        <v>0</v>
      </c>
      <c r="G52" s="19">
        <v>3438.19</v>
      </c>
      <c r="H52" s="19">
        <v>5000</v>
      </c>
      <c r="I52" s="19">
        <v>5318.05</v>
      </c>
      <c r="J52" s="19">
        <v>6536.08</v>
      </c>
      <c r="K52" s="19">
        <v>8000</v>
      </c>
      <c r="L52" s="19">
        <v>4500</v>
      </c>
      <c r="M52" s="19">
        <v>2485.1999999999998</v>
      </c>
      <c r="N52" s="19">
        <v>8000</v>
      </c>
      <c r="O52" s="36">
        <v>23452.95</v>
      </c>
    </row>
    <row r="53" spans="1:15" s="2" customFormat="1" ht="14.25" customHeight="1" x14ac:dyDescent="0.25">
      <c r="A53" s="35">
        <v>392003</v>
      </c>
      <c r="B53" s="20" t="s">
        <v>40</v>
      </c>
      <c r="C53" s="11">
        <f t="shared" si="3"/>
        <v>10000</v>
      </c>
      <c r="D53" s="19">
        <v>0</v>
      </c>
      <c r="E53" s="19">
        <v>10000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6">
        <v>0</v>
      </c>
    </row>
    <row r="54" spans="1:15" s="2" customFormat="1" ht="14.25" customHeight="1" x14ac:dyDescent="0.25">
      <c r="A54" s="168" t="s">
        <v>45</v>
      </c>
      <c r="B54" s="169"/>
      <c r="C54" s="11">
        <f>SUM(C36:C53)</f>
        <v>967965.72</v>
      </c>
      <c r="D54" s="12">
        <f t="shared" ref="D54:O54" si="4">SUM(D36:D53)</f>
        <v>104735</v>
      </c>
      <c r="E54" s="12">
        <f t="shared" si="4"/>
        <v>147987</v>
      </c>
      <c r="F54" s="12">
        <f t="shared" si="4"/>
        <v>44575.76</v>
      </c>
      <c r="G54" s="12">
        <f t="shared" si="4"/>
        <v>61028.19</v>
      </c>
      <c r="H54" s="12">
        <f t="shared" si="4"/>
        <v>193515</v>
      </c>
      <c r="I54" s="12">
        <f t="shared" si="4"/>
        <v>67269</v>
      </c>
      <c r="J54" s="12">
        <f t="shared" si="4"/>
        <v>82776</v>
      </c>
      <c r="K54" s="12">
        <f t="shared" si="4"/>
        <v>69041.62</v>
      </c>
      <c r="L54" s="12">
        <f t="shared" si="4"/>
        <v>21090</v>
      </c>
      <c r="M54" s="12">
        <f t="shared" si="4"/>
        <v>54805.2</v>
      </c>
      <c r="N54" s="12">
        <f t="shared" si="4"/>
        <v>43590</v>
      </c>
      <c r="O54" s="38">
        <f t="shared" si="4"/>
        <v>77552.95</v>
      </c>
    </row>
    <row r="55" spans="1:15" s="15" customFormat="1" x14ac:dyDescent="0.25">
      <c r="A55" s="48"/>
      <c r="B55" s="49"/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s="2" customFormat="1" ht="22.5" x14ac:dyDescent="0.25">
      <c r="A56" s="74"/>
      <c r="B56" s="65" t="s">
        <v>41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50"/>
    </row>
    <row r="57" spans="1:15" s="2" customFormat="1" ht="25.5" customHeight="1" x14ac:dyDescent="0.25">
      <c r="A57" s="55">
        <v>511005</v>
      </c>
      <c r="B57" s="20" t="s">
        <v>42</v>
      </c>
      <c r="C57" s="64">
        <f>SUM(D57:O57)</f>
        <v>17063</v>
      </c>
      <c r="D57" s="18">
        <v>7063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10000</v>
      </c>
      <c r="N57" s="18">
        <v>0</v>
      </c>
      <c r="O57" s="57">
        <v>0</v>
      </c>
    </row>
    <row r="58" spans="1:15" s="2" customFormat="1" ht="23.25" customHeight="1" x14ac:dyDescent="0.25">
      <c r="A58" s="151" t="s">
        <v>45</v>
      </c>
      <c r="B58" s="152"/>
      <c r="C58" s="9">
        <f t="shared" ref="C58:O58" si="5">SUM(C57:C57)</f>
        <v>17063</v>
      </c>
      <c r="D58" s="10">
        <f t="shared" si="5"/>
        <v>7063</v>
      </c>
      <c r="E58" s="10">
        <f t="shared" si="5"/>
        <v>0</v>
      </c>
      <c r="F58" s="10">
        <f t="shared" si="5"/>
        <v>0</v>
      </c>
      <c r="G58" s="10">
        <f t="shared" si="5"/>
        <v>0</v>
      </c>
      <c r="H58" s="10">
        <f t="shared" si="5"/>
        <v>0</v>
      </c>
      <c r="I58" s="10">
        <f t="shared" si="5"/>
        <v>0</v>
      </c>
      <c r="J58" s="10">
        <f t="shared" si="5"/>
        <v>0</v>
      </c>
      <c r="K58" s="10">
        <f t="shared" si="5"/>
        <v>0</v>
      </c>
      <c r="L58" s="10">
        <f t="shared" si="5"/>
        <v>0</v>
      </c>
      <c r="M58" s="10">
        <f t="shared" si="5"/>
        <v>10000</v>
      </c>
      <c r="N58" s="10">
        <f t="shared" si="5"/>
        <v>0</v>
      </c>
      <c r="O58" s="10">
        <f t="shared" si="5"/>
        <v>0</v>
      </c>
    </row>
    <row r="59" spans="1:15" s="15" customFormat="1" x14ac:dyDescent="0.25">
      <c r="A59" s="39"/>
      <c r="B59" s="2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40"/>
    </row>
    <row r="60" spans="1:15" ht="15" thickBot="1" x14ac:dyDescent="0.25">
      <c r="A60" s="153" t="s">
        <v>45</v>
      </c>
      <c r="B60" s="154"/>
      <c r="C60" s="66">
        <f t="shared" ref="C60:O60" si="6">SUM(C33+C54+C58)</f>
        <v>1357528.6199999999</v>
      </c>
      <c r="D60" s="66">
        <f t="shared" si="6"/>
        <v>194298</v>
      </c>
      <c r="E60" s="66">
        <f t="shared" si="6"/>
        <v>157287</v>
      </c>
      <c r="F60" s="66">
        <f t="shared" si="6"/>
        <v>52914</v>
      </c>
      <c r="G60" s="66">
        <f t="shared" si="6"/>
        <v>83184</v>
      </c>
      <c r="H60" s="66">
        <f t="shared" si="6"/>
        <v>240965</v>
      </c>
      <c r="I60" s="66">
        <f t="shared" si="6"/>
        <v>92769</v>
      </c>
      <c r="J60" s="66">
        <f t="shared" si="6"/>
        <v>125876</v>
      </c>
      <c r="K60" s="66">
        <f t="shared" si="6"/>
        <v>80739</v>
      </c>
      <c r="L60" s="66">
        <f t="shared" si="6"/>
        <v>61164.999999999993</v>
      </c>
      <c r="M60" s="66">
        <f t="shared" si="6"/>
        <v>84605.2</v>
      </c>
      <c r="N60" s="66">
        <f t="shared" si="6"/>
        <v>62823.47</v>
      </c>
      <c r="O60" s="67">
        <f t="shared" si="6"/>
        <v>120902.95</v>
      </c>
    </row>
    <row r="61" spans="1:15" ht="15.75" customHeight="1" x14ac:dyDescent="0.2">
      <c r="A61" s="41"/>
      <c r="B61" s="68"/>
      <c r="C61" s="69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1:15" ht="15" thickBot="1" x14ac:dyDescent="0.25">
      <c r="A62" s="41"/>
      <c r="B62" s="68"/>
      <c r="C62" s="6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 thickBot="1" x14ac:dyDescent="0.25">
      <c r="A63" s="139" t="s">
        <v>63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1"/>
    </row>
    <row r="64" spans="1:15" ht="57" thickBot="1" x14ac:dyDescent="0.25">
      <c r="A64" s="75" t="s">
        <v>1</v>
      </c>
      <c r="B64" s="76" t="s">
        <v>2</v>
      </c>
      <c r="C64" s="76" t="s">
        <v>45</v>
      </c>
      <c r="D64" s="76" t="s">
        <v>3</v>
      </c>
      <c r="E64" s="76" t="s">
        <v>4</v>
      </c>
      <c r="F64" s="76" t="s">
        <v>5</v>
      </c>
      <c r="G64" s="76" t="s">
        <v>6</v>
      </c>
      <c r="H64" s="76" t="s">
        <v>7</v>
      </c>
      <c r="I64" s="76" t="s">
        <v>8</v>
      </c>
      <c r="J64" s="76" t="s">
        <v>9</v>
      </c>
      <c r="K64" s="76" t="s">
        <v>10</v>
      </c>
      <c r="L64" s="76" t="s">
        <v>11</v>
      </c>
      <c r="M64" s="76" t="s">
        <v>12</v>
      </c>
      <c r="N64" s="76" t="s">
        <v>13</v>
      </c>
      <c r="O64" s="77" t="s">
        <v>14</v>
      </c>
    </row>
    <row r="65" spans="1:17" ht="15" thickBot="1" x14ac:dyDescent="0.25">
      <c r="A65" s="73"/>
      <c r="B65" s="58" t="s">
        <v>25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3"/>
    </row>
    <row r="66" spans="1:17" ht="34.5" thickBot="1" x14ac:dyDescent="0.25">
      <c r="A66" s="78">
        <v>332001</v>
      </c>
      <c r="B66" s="79" t="s">
        <v>64</v>
      </c>
      <c r="C66" s="80">
        <v>383362.19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383362.19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2">
        <v>0</v>
      </c>
    </row>
    <row r="67" spans="1:17" ht="15" thickBot="1" x14ac:dyDescent="0.25">
      <c r="A67" s="137" t="s">
        <v>45</v>
      </c>
      <c r="B67" s="138"/>
      <c r="C67" s="83">
        <f>C66</f>
        <v>383362.19</v>
      </c>
      <c r="D67" s="83">
        <f t="shared" ref="D67:O67" si="7">D66</f>
        <v>0</v>
      </c>
      <c r="E67" s="83">
        <f t="shared" si="7"/>
        <v>0</v>
      </c>
      <c r="F67" s="83">
        <f t="shared" si="7"/>
        <v>0</v>
      </c>
      <c r="G67" s="83">
        <f t="shared" si="7"/>
        <v>0</v>
      </c>
      <c r="H67" s="83">
        <f t="shared" si="7"/>
        <v>0</v>
      </c>
      <c r="I67" s="83">
        <f t="shared" si="7"/>
        <v>383362.19</v>
      </c>
      <c r="J67" s="83">
        <f t="shared" si="7"/>
        <v>0</v>
      </c>
      <c r="K67" s="83">
        <f t="shared" si="7"/>
        <v>0</v>
      </c>
      <c r="L67" s="83">
        <f t="shared" si="7"/>
        <v>0</v>
      </c>
      <c r="M67" s="83">
        <f t="shared" si="7"/>
        <v>0</v>
      </c>
      <c r="N67" s="83">
        <f t="shared" si="7"/>
        <v>0</v>
      </c>
      <c r="O67" s="83">
        <f t="shared" si="7"/>
        <v>0</v>
      </c>
      <c r="Q67" s="8"/>
    </row>
    <row r="68" spans="1:17" s="87" customFormat="1" x14ac:dyDescent="0.2">
      <c r="A68" s="84"/>
      <c r="B68" s="84"/>
      <c r="C68" s="85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7" ht="15" thickBot="1" x14ac:dyDescent="0.25">
      <c r="A69" s="41"/>
      <c r="B69" s="68"/>
      <c r="C69" s="6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7" ht="65.25" customHeight="1" thickBot="1" x14ac:dyDescent="0.25">
      <c r="A70" s="144" t="s">
        <v>65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</row>
    <row r="71" spans="1:17" ht="57" thickBot="1" x14ac:dyDescent="0.25">
      <c r="A71" s="75" t="s">
        <v>1</v>
      </c>
      <c r="B71" s="76" t="s">
        <v>2</v>
      </c>
      <c r="C71" s="76" t="s">
        <v>45</v>
      </c>
      <c r="D71" s="76" t="s">
        <v>3</v>
      </c>
      <c r="E71" s="76" t="s">
        <v>4</v>
      </c>
      <c r="F71" s="76" t="s">
        <v>5</v>
      </c>
      <c r="G71" s="76" t="s">
        <v>6</v>
      </c>
      <c r="H71" s="76" t="s">
        <v>7</v>
      </c>
      <c r="I71" s="76" t="s">
        <v>8</v>
      </c>
      <c r="J71" s="76" t="s">
        <v>9</v>
      </c>
      <c r="K71" s="76" t="s">
        <v>10</v>
      </c>
      <c r="L71" s="76" t="s">
        <v>11</v>
      </c>
      <c r="M71" s="76" t="s">
        <v>12</v>
      </c>
      <c r="N71" s="76" t="s">
        <v>13</v>
      </c>
      <c r="O71" s="77" t="s">
        <v>14</v>
      </c>
    </row>
    <row r="72" spans="1:17" ht="15" thickBot="1" x14ac:dyDescent="0.25">
      <c r="A72" s="89"/>
      <c r="B72" s="90" t="s">
        <v>25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8"/>
    </row>
    <row r="73" spans="1:17" ht="34.5" thickBot="1" x14ac:dyDescent="0.25">
      <c r="A73" s="78">
        <v>332001</v>
      </c>
      <c r="B73" s="79" t="s">
        <v>64</v>
      </c>
      <c r="C73" s="91">
        <f>SUM(D73:O73)</f>
        <v>5429522.3300000001</v>
      </c>
      <c r="D73" s="81">
        <v>887484.68</v>
      </c>
      <c r="E73" s="81">
        <v>800000</v>
      </c>
      <c r="F73" s="81">
        <f>743348.68+883205.97</f>
        <v>1626554.65</v>
      </c>
      <c r="G73" s="81">
        <v>0</v>
      </c>
      <c r="H73" s="81">
        <v>0</v>
      </c>
      <c r="I73" s="81">
        <v>0</v>
      </c>
      <c r="J73" s="81">
        <v>0</v>
      </c>
      <c r="K73" s="81">
        <v>2018685</v>
      </c>
      <c r="L73" s="81">
        <v>96798</v>
      </c>
      <c r="M73" s="81">
        <v>0</v>
      </c>
      <c r="N73" s="81">
        <v>0</v>
      </c>
      <c r="O73" s="82">
        <v>0</v>
      </c>
    </row>
    <row r="74" spans="1:17" ht="15" thickBot="1" x14ac:dyDescent="0.25">
      <c r="A74" s="137" t="s">
        <v>45</v>
      </c>
      <c r="B74" s="138"/>
      <c r="C74" s="83">
        <f>C73</f>
        <v>5429522.3300000001</v>
      </c>
      <c r="D74" s="83">
        <f t="shared" ref="D74:O74" si="8">D73</f>
        <v>887484.68</v>
      </c>
      <c r="E74" s="83">
        <f t="shared" si="8"/>
        <v>800000</v>
      </c>
      <c r="F74" s="83">
        <f t="shared" si="8"/>
        <v>1626554.65</v>
      </c>
      <c r="G74" s="83">
        <f t="shared" si="8"/>
        <v>0</v>
      </c>
      <c r="H74" s="83">
        <f t="shared" si="8"/>
        <v>0</v>
      </c>
      <c r="I74" s="83">
        <f t="shared" si="8"/>
        <v>0</v>
      </c>
      <c r="J74" s="83">
        <f t="shared" si="8"/>
        <v>0</v>
      </c>
      <c r="K74" s="83">
        <f t="shared" si="8"/>
        <v>2018685</v>
      </c>
      <c r="L74" s="83">
        <f t="shared" si="8"/>
        <v>96798</v>
      </c>
      <c r="M74" s="83">
        <f t="shared" si="8"/>
        <v>0</v>
      </c>
      <c r="N74" s="83">
        <f t="shared" si="8"/>
        <v>0</v>
      </c>
      <c r="O74" s="88">
        <f t="shared" si="8"/>
        <v>0</v>
      </c>
      <c r="Q74" s="8"/>
    </row>
    <row r="76" spans="1:17" ht="15" thickBot="1" x14ac:dyDescent="0.25"/>
    <row r="77" spans="1:17" ht="15" thickBot="1" x14ac:dyDescent="0.25">
      <c r="A77" s="137" t="s">
        <v>68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8"/>
    </row>
    <row r="78" spans="1:17" ht="57" thickBot="1" x14ac:dyDescent="0.25">
      <c r="A78" s="93" t="s">
        <v>1</v>
      </c>
      <c r="B78" s="94" t="s">
        <v>2</v>
      </c>
      <c r="C78" s="94" t="s">
        <v>45</v>
      </c>
      <c r="D78" s="94" t="s">
        <v>3</v>
      </c>
      <c r="E78" s="94" t="s">
        <v>4</v>
      </c>
      <c r="F78" s="94" t="s">
        <v>5</v>
      </c>
      <c r="G78" s="94" t="s">
        <v>6</v>
      </c>
      <c r="H78" s="94" t="s">
        <v>7</v>
      </c>
      <c r="I78" s="94" t="s">
        <v>8</v>
      </c>
      <c r="J78" s="94" t="s">
        <v>9</v>
      </c>
      <c r="K78" s="94" t="s">
        <v>10</v>
      </c>
      <c r="L78" s="94" t="s">
        <v>11</v>
      </c>
      <c r="M78" s="94" t="s">
        <v>12</v>
      </c>
      <c r="N78" s="94" t="s">
        <v>13</v>
      </c>
      <c r="O78" s="95" t="s">
        <v>14</v>
      </c>
    </row>
    <row r="79" spans="1:17" ht="15" thickBot="1" x14ac:dyDescent="0.25">
      <c r="A79" s="179" t="s">
        <v>16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1"/>
    </row>
    <row r="80" spans="1:17" x14ac:dyDescent="0.2">
      <c r="A80" s="96">
        <v>261001</v>
      </c>
      <c r="B80" s="97" t="s">
        <v>22</v>
      </c>
      <c r="C80" s="98">
        <f>SUM(D80:O80)</f>
        <v>27000</v>
      </c>
      <c r="D80" s="99">
        <v>0</v>
      </c>
      <c r="E80" s="99">
        <v>3000</v>
      </c>
      <c r="F80" s="99">
        <v>3000</v>
      </c>
      <c r="G80" s="99">
        <v>3000</v>
      </c>
      <c r="H80" s="99">
        <v>3000</v>
      </c>
      <c r="I80" s="99">
        <v>3000</v>
      </c>
      <c r="J80" s="99">
        <v>3000</v>
      </c>
      <c r="K80" s="99">
        <v>3000</v>
      </c>
      <c r="L80" s="99">
        <v>3000</v>
      </c>
      <c r="M80" s="99">
        <v>3000</v>
      </c>
      <c r="N80" s="99">
        <v>0</v>
      </c>
      <c r="O80" s="100">
        <v>0</v>
      </c>
    </row>
    <row r="81" spans="1:15" ht="33.75" x14ac:dyDescent="0.2">
      <c r="A81" s="101">
        <v>294001</v>
      </c>
      <c r="B81" s="21" t="s">
        <v>48</v>
      </c>
      <c r="C81" s="102">
        <f>SUM(D81:O81)</f>
        <v>54000</v>
      </c>
      <c r="D81" s="103">
        <v>0</v>
      </c>
      <c r="E81" s="103">
        <v>6000</v>
      </c>
      <c r="F81" s="103">
        <v>6000</v>
      </c>
      <c r="G81" s="103">
        <v>6000</v>
      </c>
      <c r="H81" s="103">
        <v>6000</v>
      </c>
      <c r="I81" s="103">
        <v>6000</v>
      </c>
      <c r="J81" s="103">
        <v>6000</v>
      </c>
      <c r="K81" s="103">
        <v>6000</v>
      </c>
      <c r="L81" s="103">
        <v>6000</v>
      </c>
      <c r="M81" s="103">
        <v>6000</v>
      </c>
      <c r="N81" s="103">
        <v>0</v>
      </c>
      <c r="O81" s="104">
        <v>0</v>
      </c>
    </row>
    <row r="82" spans="1:15" ht="23.25" thickBot="1" x14ac:dyDescent="0.25">
      <c r="A82" s="105">
        <v>296001</v>
      </c>
      <c r="B82" s="106" t="s">
        <v>51</v>
      </c>
      <c r="C82" s="107">
        <f t="shared" ref="C82" si="9">SUM(D82:O82)</f>
        <v>30000</v>
      </c>
      <c r="D82" s="108">
        <v>0</v>
      </c>
      <c r="E82" s="108">
        <v>10000</v>
      </c>
      <c r="F82" s="108">
        <v>10000</v>
      </c>
      <c r="G82" s="108">
        <v>0</v>
      </c>
      <c r="H82" s="108">
        <v>0</v>
      </c>
      <c r="I82" s="108">
        <v>10000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9">
        <v>0</v>
      </c>
    </row>
    <row r="83" spans="1:15" ht="15" thickBot="1" x14ac:dyDescent="0.25">
      <c r="A83" s="173" t="s">
        <v>45</v>
      </c>
      <c r="B83" s="174"/>
      <c r="C83" s="110">
        <f>SUM(C80:C82)</f>
        <v>111000</v>
      </c>
      <c r="D83" s="110">
        <f t="shared" ref="D83:O83" si="10">SUM(D80:D82)</f>
        <v>0</v>
      </c>
      <c r="E83" s="110">
        <f t="shared" si="10"/>
        <v>19000</v>
      </c>
      <c r="F83" s="110">
        <f t="shared" si="10"/>
        <v>19000</v>
      </c>
      <c r="G83" s="110">
        <f t="shared" si="10"/>
        <v>9000</v>
      </c>
      <c r="H83" s="110">
        <f t="shared" si="10"/>
        <v>9000</v>
      </c>
      <c r="I83" s="110">
        <f t="shared" si="10"/>
        <v>19000</v>
      </c>
      <c r="J83" s="110">
        <f t="shared" si="10"/>
        <v>9000</v>
      </c>
      <c r="K83" s="110">
        <f t="shared" si="10"/>
        <v>9000</v>
      </c>
      <c r="L83" s="110">
        <f t="shared" si="10"/>
        <v>9000</v>
      </c>
      <c r="M83" s="110">
        <f t="shared" si="10"/>
        <v>9000</v>
      </c>
      <c r="N83" s="110">
        <f t="shared" si="10"/>
        <v>0</v>
      </c>
      <c r="O83" s="111">
        <f t="shared" si="10"/>
        <v>0</v>
      </c>
    </row>
    <row r="84" spans="1:15" ht="15" thickBot="1" x14ac:dyDescent="0.25">
      <c r="A84" s="112"/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5"/>
    </row>
    <row r="85" spans="1:15" ht="15" thickBot="1" x14ac:dyDescent="0.25">
      <c r="A85" s="179" t="s">
        <v>25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1"/>
    </row>
    <row r="86" spans="1:15" x14ac:dyDescent="0.2">
      <c r="A86" s="96">
        <v>351001</v>
      </c>
      <c r="B86" s="97" t="s">
        <v>69</v>
      </c>
      <c r="C86" s="98">
        <f>SUM(D86:O86)</f>
        <v>50000</v>
      </c>
      <c r="D86" s="99">
        <v>0</v>
      </c>
      <c r="E86" s="99">
        <v>10000</v>
      </c>
      <c r="F86" s="99">
        <v>10000</v>
      </c>
      <c r="G86" s="99">
        <v>0</v>
      </c>
      <c r="H86" s="99">
        <v>10000</v>
      </c>
      <c r="I86" s="99">
        <v>10000</v>
      </c>
      <c r="J86" s="99">
        <v>0</v>
      </c>
      <c r="K86" s="99">
        <v>10000</v>
      </c>
      <c r="L86" s="99">
        <v>0</v>
      </c>
      <c r="M86" s="99">
        <v>0</v>
      </c>
      <c r="N86" s="99">
        <v>0</v>
      </c>
      <c r="O86" s="100">
        <v>0</v>
      </c>
    </row>
    <row r="87" spans="1:15" ht="15" thickBot="1" x14ac:dyDescent="0.25">
      <c r="A87" s="105">
        <v>382001</v>
      </c>
      <c r="B87" s="106" t="s">
        <v>49</v>
      </c>
      <c r="C87" s="107">
        <f>SUM(D87:O87)</f>
        <v>32971.519999999997</v>
      </c>
      <c r="D87" s="108">
        <v>0</v>
      </c>
      <c r="E87" s="108">
        <v>10000</v>
      </c>
      <c r="F87" s="108">
        <v>10000</v>
      </c>
      <c r="G87" s="108">
        <v>10000</v>
      </c>
      <c r="H87" s="108">
        <v>2971.52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9">
        <v>0</v>
      </c>
    </row>
    <row r="88" spans="1:15" ht="15" thickBot="1" x14ac:dyDescent="0.25">
      <c r="A88" s="173" t="s">
        <v>45</v>
      </c>
      <c r="B88" s="174"/>
      <c r="C88" s="110">
        <f>SUM(C86:C87)</f>
        <v>82971.51999999999</v>
      </c>
      <c r="D88" s="110">
        <f t="shared" ref="D88:O88" si="11">SUM(D86:D87)</f>
        <v>0</v>
      </c>
      <c r="E88" s="110">
        <f t="shared" si="11"/>
        <v>20000</v>
      </c>
      <c r="F88" s="110">
        <f t="shared" si="11"/>
        <v>20000</v>
      </c>
      <c r="G88" s="110">
        <f t="shared" si="11"/>
        <v>10000</v>
      </c>
      <c r="H88" s="110">
        <f t="shared" si="11"/>
        <v>12971.52</v>
      </c>
      <c r="I88" s="110">
        <f t="shared" si="11"/>
        <v>10000</v>
      </c>
      <c r="J88" s="110">
        <f t="shared" si="11"/>
        <v>0</v>
      </c>
      <c r="K88" s="110">
        <f t="shared" si="11"/>
        <v>10000</v>
      </c>
      <c r="L88" s="110">
        <f t="shared" si="11"/>
        <v>0</v>
      </c>
      <c r="M88" s="110">
        <f t="shared" si="11"/>
        <v>0</v>
      </c>
      <c r="N88" s="110">
        <f t="shared" si="11"/>
        <v>0</v>
      </c>
      <c r="O88" s="111">
        <f t="shared" si="11"/>
        <v>0</v>
      </c>
    </row>
    <row r="89" spans="1:15" ht="15" thickBot="1" x14ac:dyDescent="0.25">
      <c r="A89" s="116"/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9"/>
    </row>
    <row r="90" spans="1:15" ht="15" thickBot="1" x14ac:dyDescent="0.25">
      <c r="A90" s="170" t="s">
        <v>41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2"/>
    </row>
    <row r="91" spans="1:15" x14ac:dyDescent="0.2">
      <c r="A91" s="96">
        <v>511005</v>
      </c>
      <c r="B91" s="97" t="s">
        <v>42</v>
      </c>
      <c r="C91" s="120">
        <f t="shared" ref="C91" si="12">SUM(D91:O91)</f>
        <v>70000</v>
      </c>
      <c r="D91" s="99">
        <v>0</v>
      </c>
      <c r="E91" s="99">
        <v>0</v>
      </c>
      <c r="F91" s="99">
        <v>10000</v>
      </c>
      <c r="G91" s="99">
        <v>10000</v>
      </c>
      <c r="H91" s="99">
        <v>10000</v>
      </c>
      <c r="I91" s="99">
        <v>10000</v>
      </c>
      <c r="J91" s="99">
        <v>10000</v>
      </c>
      <c r="K91" s="99">
        <v>10000</v>
      </c>
      <c r="L91" s="99">
        <v>10000</v>
      </c>
      <c r="M91" s="99">
        <v>0</v>
      </c>
      <c r="N91" s="99">
        <v>0</v>
      </c>
      <c r="O91" s="100">
        <v>0</v>
      </c>
    </row>
    <row r="92" spans="1:15" ht="15" thickBot="1" x14ac:dyDescent="0.25">
      <c r="A92" s="121">
        <v>515005</v>
      </c>
      <c r="B92" s="122" t="s">
        <v>43</v>
      </c>
      <c r="C92" s="123">
        <f>SUM(D92:O92)</f>
        <v>190000</v>
      </c>
      <c r="D92" s="124">
        <v>0</v>
      </c>
      <c r="E92" s="124">
        <v>50000</v>
      </c>
      <c r="F92" s="124">
        <v>0</v>
      </c>
      <c r="G92" s="124">
        <v>45000</v>
      </c>
      <c r="H92" s="124">
        <v>0</v>
      </c>
      <c r="I92" s="124">
        <v>45000</v>
      </c>
      <c r="J92" s="124">
        <v>0</v>
      </c>
      <c r="K92" s="124">
        <v>50000</v>
      </c>
      <c r="L92" s="124">
        <v>0</v>
      </c>
      <c r="M92" s="124">
        <v>0</v>
      </c>
      <c r="N92" s="124">
        <v>0</v>
      </c>
      <c r="O92" s="125">
        <v>0</v>
      </c>
    </row>
    <row r="93" spans="1:15" ht="15" thickBot="1" x14ac:dyDescent="0.25">
      <c r="A93" s="126">
        <v>521001</v>
      </c>
      <c r="B93" s="127" t="s">
        <v>70</v>
      </c>
      <c r="C93" s="128">
        <f>SUM(D93:O93)</f>
        <v>35000</v>
      </c>
      <c r="D93" s="129">
        <v>0</v>
      </c>
      <c r="E93" s="129">
        <v>20000</v>
      </c>
      <c r="F93" s="129">
        <v>0</v>
      </c>
      <c r="G93" s="129">
        <v>15000</v>
      </c>
      <c r="H93" s="129">
        <v>0</v>
      </c>
      <c r="I93" s="129">
        <v>0</v>
      </c>
      <c r="J93" s="129">
        <v>0</v>
      </c>
      <c r="K93" s="129">
        <v>0</v>
      </c>
      <c r="L93" s="129">
        <v>0</v>
      </c>
      <c r="M93" s="129">
        <v>0</v>
      </c>
      <c r="N93" s="129">
        <v>0</v>
      </c>
      <c r="O93" s="130">
        <v>0</v>
      </c>
    </row>
    <row r="94" spans="1:15" ht="23.25" thickBot="1" x14ac:dyDescent="0.25">
      <c r="A94" s="126">
        <v>597001</v>
      </c>
      <c r="B94" s="127" t="s">
        <v>44</v>
      </c>
      <c r="C94" s="128">
        <f>SUM(D94:O94)</f>
        <v>60000</v>
      </c>
      <c r="D94" s="129">
        <v>0</v>
      </c>
      <c r="E94" s="129">
        <v>0</v>
      </c>
      <c r="F94" s="129">
        <v>20000</v>
      </c>
      <c r="G94" s="129">
        <v>0</v>
      </c>
      <c r="H94" s="129">
        <v>20000</v>
      </c>
      <c r="I94" s="129">
        <v>0</v>
      </c>
      <c r="J94" s="129">
        <v>0</v>
      </c>
      <c r="K94" s="129">
        <v>20000</v>
      </c>
      <c r="L94" s="129">
        <v>0</v>
      </c>
      <c r="M94" s="129">
        <v>0</v>
      </c>
      <c r="N94" s="129">
        <v>0</v>
      </c>
      <c r="O94" s="130">
        <v>0</v>
      </c>
    </row>
    <row r="95" spans="1:15" ht="15" thickBot="1" x14ac:dyDescent="0.25">
      <c r="A95" s="173" t="s">
        <v>45</v>
      </c>
      <c r="B95" s="174"/>
      <c r="C95" s="110">
        <f>SUM(C91:C94)</f>
        <v>355000</v>
      </c>
      <c r="D95" s="110">
        <f t="shared" ref="D95:O95" si="13">SUM(D94:D94)</f>
        <v>0</v>
      </c>
      <c r="E95" s="110">
        <f t="shared" si="13"/>
        <v>0</v>
      </c>
      <c r="F95" s="110">
        <f t="shared" si="13"/>
        <v>20000</v>
      </c>
      <c r="G95" s="110">
        <f t="shared" si="13"/>
        <v>0</v>
      </c>
      <c r="H95" s="110">
        <f t="shared" si="13"/>
        <v>20000</v>
      </c>
      <c r="I95" s="110">
        <f t="shared" si="13"/>
        <v>0</v>
      </c>
      <c r="J95" s="110">
        <f t="shared" si="13"/>
        <v>0</v>
      </c>
      <c r="K95" s="110">
        <f t="shared" si="13"/>
        <v>20000</v>
      </c>
      <c r="L95" s="110">
        <f t="shared" si="13"/>
        <v>0</v>
      </c>
      <c r="M95" s="110">
        <f t="shared" si="13"/>
        <v>0</v>
      </c>
      <c r="N95" s="110">
        <f t="shared" si="13"/>
        <v>0</v>
      </c>
      <c r="O95" s="111">
        <f t="shared" si="13"/>
        <v>0</v>
      </c>
    </row>
    <row r="96" spans="1:15" ht="15" thickBot="1" x14ac:dyDescent="0.25">
      <c r="A96" s="131"/>
      <c r="B96" s="132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4"/>
    </row>
    <row r="97" spans="1:15" ht="15" thickBot="1" x14ac:dyDescent="0.25">
      <c r="A97" s="175" t="s">
        <v>45</v>
      </c>
      <c r="B97" s="176"/>
      <c r="C97" s="135">
        <f>SUM(C83+C88+C95)</f>
        <v>548971.52000000002</v>
      </c>
      <c r="D97" s="135">
        <f t="shared" ref="D97:O97" si="14">SUM(D83+D95)</f>
        <v>0</v>
      </c>
      <c r="E97" s="135">
        <f t="shared" si="14"/>
        <v>19000</v>
      </c>
      <c r="F97" s="135">
        <f t="shared" si="14"/>
        <v>39000</v>
      </c>
      <c r="G97" s="135">
        <f t="shared" si="14"/>
        <v>9000</v>
      </c>
      <c r="H97" s="135">
        <f t="shared" si="14"/>
        <v>29000</v>
      </c>
      <c r="I97" s="135">
        <f t="shared" si="14"/>
        <v>19000</v>
      </c>
      <c r="J97" s="135">
        <f t="shared" si="14"/>
        <v>9000</v>
      </c>
      <c r="K97" s="135">
        <f t="shared" si="14"/>
        <v>29000</v>
      </c>
      <c r="L97" s="135">
        <f t="shared" si="14"/>
        <v>9000</v>
      </c>
      <c r="M97" s="135">
        <f t="shared" si="14"/>
        <v>9000</v>
      </c>
      <c r="N97" s="135">
        <f t="shared" si="14"/>
        <v>0</v>
      </c>
      <c r="O97" s="136">
        <f t="shared" si="14"/>
        <v>0</v>
      </c>
    </row>
  </sheetData>
  <mergeCells count="27">
    <mergeCell ref="A90:O90"/>
    <mergeCell ref="A95:B95"/>
    <mergeCell ref="A97:B97"/>
    <mergeCell ref="A77:O77"/>
    <mergeCell ref="A79:O79"/>
    <mergeCell ref="A83:B83"/>
    <mergeCell ref="A85:O85"/>
    <mergeCell ref="A88:B88"/>
    <mergeCell ref="C56:O56"/>
    <mergeCell ref="A58:B58"/>
    <mergeCell ref="A60:B60"/>
    <mergeCell ref="A2:O2"/>
    <mergeCell ref="A3:O3"/>
    <mergeCell ref="A4:O4"/>
    <mergeCell ref="A6:O6"/>
    <mergeCell ref="C14:O14"/>
    <mergeCell ref="A12:O12"/>
    <mergeCell ref="C15:O15"/>
    <mergeCell ref="A33:B33"/>
    <mergeCell ref="C35:O35"/>
    <mergeCell ref="A54:B54"/>
    <mergeCell ref="A74:B74"/>
    <mergeCell ref="A63:O63"/>
    <mergeCell ref="C65:O65"/>
    <mergeCell ref="A67:B67"/>
    <mergeCell ref="A70:O70"/>
    <mergeCell ref="C72:O72"/>
  </mergeCells>
  <pageMargins left="0.43307086614173229" right="0.39370078740157483" top="0.39" bottom="0.57999999999999996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Torres</dc:creator>
  <cp:lastModifiedBy>Azucena</cp:lastModifiedBy>
  <cp:lastPrinted>2021-10-20T16:34:10Z</cp:lastPrinted>
  <dcterms:created xsi:type="dcterms:W3CDTF">2018-10-19T06:31:15Z</dcterms:created>
  <dcterms:modified xsi:type="dcterms:W3CDTF">2021-10-20T17:33:29Z</dcterms:modified>
</cp:coreProperties>
</file>